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19440" windowHeight="11760" tabRatio="616" activeTab="1"/>
  </bookViews>
  <sheets>
    <sheet name="รายได้" sheetId="1" r:id="rId1"/>
    <sheet name="รายจาย" sheetId="2" r:id="rId2"/>
    <sheet name="Sheet1" sheetId="3" r:id="rId3"/>
  </sheets>
  <externalReferences>
    <externalReference r:id="rId4"/>
    <externalReference r:id="rId5"/>
    <externalReference r:id="rId6"/>
    <externalReference r:id="rId7"/>
  </externalReferences>
  <definedNames>
    <definedName name="\p">#REF!</definedName>
    <definedName name="A_">#REF!</definedName>
    <definedName name="A11000010" localSheetId="0">[1]Description!#REF!</definedName>
    <definedName name="A11000010" localSheetId="1">[1]Description!#REF!</definedName>
    <definedName name="A11000010">[2]Description!#REF!</definedName>
    <definedName name="A11000020" localSheetId="0">[1]Description!#REF!</definedName>
    <definedName name="A11000020" localSheetId="1">[1]Description!#REF!</definedName>
    <definedName name="A11000020">[2]Description!#REF!</definedName>
    <definedName name="A12010010" localSheetId="0">[1]Description!#REF!</definedName>
    <definedName name="A12010010" localSheetId="1">[1]Description!#REF!</definedName>
    <definedName name="A12010010">[2]Description!#REF!</definedName>
    <definedName name="A12010020" localSheetId="0">[1]Description!#REF!</definedName>
    <definedName name="A12010020" localSheetId="1">[1]Description!#REF!</definedName>
    <definedName name="A12010020">[2]Description!#REF!</definedName>
    <definedName name="A12010030" localSheetId="0">[1]Description!#REF!</definedName>
    <definedName name="A12010030" localSheetId="1">[1]Description!#REF!</definedName>
    <definedName name="A12010030">[2]Description!#REF!</definedName>
    <definedName name="A12010040" localSheetId="0">[1]Description!#REF!</definedName>
    <definedName name="A12010040" localSheetId="1">[1]Description!#REF!</definedName>
    <definedName name="A12010040">[2]Description!#REF!</definedName>
    <definedName name="A12010050" localSheetId="0">[1]Description!#REF!</definedName>
    <definedName name="A12010050" localSheetId="1">[1]Description!#REF!</definedName>
    <definedName name="A12010050">[2]Description!#REF!</definedName>
    <definedName name="A12010060" localSheetId="0">[1]Description!#REF!</definedName>
    <definedName name="A12010060" localSheetId="1">[1]Description!#REF!</definedName>
    <definedName name="A12010060">[2]Description!#REF!</definedName>
    <definedName name="A12010070" localSheetId="0">[1]Description!#REF!</definedName>
    <definedName name="A12010070" localSheetId="1">[1]Description!#REF!</definedName>
    <definedName name="A12010070">[2]Description!#REF!</definedName>
    <definedName name="A12019990" localSheetId="0">[1]Description!#REF!</definedName>
    <definedName name="A12019990" localSheetId="1">[1]Description!#REF!</definedName>
    <definedName name="A12019990">[2]Description!#REF!</definedName>
    <definedName name="A12100010" localSheetId="0">[1]Description!#REF!</definedName>
    <definedName name="A12100010" localSheetId="1">[1]Description!#REF!</definedName>
    <definedName name="A12100010">[2]Description!#REF!</definedName>
    <definedName name="A12100020" localSheetId="0">[1]Description!#REF!</definedName>
    <definedName name="A12100020" localSheetId="1">[1]Description!#REF!</definedName>
    <definedName name="A12100020">[2]Description!#REF!</definedName>
    <definedName name="A12100030" localSheetId="0">[1]Description!#REF!</definedName>
    <definedName name="A12100030" localSheetId="1">[1]Description!#REF!</definedName>
    <definedName name="A12100030">[2]Description!#REF!</definedName>
    <definedName name="A12100040" localSheetId="0">[1]Description!#REF!</definedName>
    <definedName name="A12100040" localSheetId="1">[1]Description!#REF!</definedName>
    <definedName name="A12100040">[2]Description!#REF!</definedName>
    <definedName name="A12100990" localSheetId="0">[1]Description!#REF!</definedName>
    <definedName name="A12100990" localSheetId="1">[1]Description!#REF!</definedName>
    <definedName name="A12100990">[2]Description!#REF!</definedName>
    <definedName name="A12101010" localSheetId="0">[1]Description!#REF!</definedName>
    <definedName name="A12101010" localSheetId="1">[1]Description!#REF!</definedName>
    <definedName name="A12101010">[2]Description!#REF!</definedName>
    <definedName name="A12101020" localSheetId="0">[1]Description!#REF!</definedName>
    <definedName name="A12101020" localSheetId="1">[1]Description!#REF!</definedName>
    <definedName name="A12101020">[2]Description!#REF!</definedName>
    <definedName name="A12101030" localSheetId="0">[1]Description!#REF!</definedName>
    <definedName name="A12101030" localSheetId="1">[1]Description!#REF!</definedName>
    <definedName name="A12101030">[2]Description!#REF!</definedName>
    <definedName name="A12101040" localSheetId="0">[1]Description!#REF!</definedName>
    <definedName name="A12101040" localSheetId="1">[1]Description!#REF!</definedName>
    <definedName name="A12101040">[2]Description!#REF!</definedName>
    <definedName name="A12101050" localSheetId="0">[1]Description!#REF!</definedName>
    <definedName name="A12101050" localSheetId="1">[1]Description!#REF!</definedName>
    <definedName name="A12101050">[2]Description!#REF!</definedName>
    <definedName name="A12101060" localSheetId="0">[1]Description!#REF!</definedName>
    <definedName name="A12101060" localSheetId="1">[1]Description!#REF!</definedName>
    <definedName name="A12101060">[2]Description!#REF!</definedName>
    <definedName name="A12101070" localSheetId="0">[1]Description!#REF!</definedName>
    <definedName name="A12101070" localSheetId="1">[1]Description!#REF!</definedName>
    <definedName name="A12101070">[2]Description!#REF!</definedName>
    <definedName name="A12101080" localSheetId="0">[1]Description!#REF!</definedName>
    <definedName name="A12101080" localSheetId="1">[1]Description!#REF!</definedName>
    <definedName name="A12101080">[2]Description!#REF!</definedName>
    <definedName name="A12102000" localSheetId="0">[1]Description!#REF!</definedName>
    <definedName name="A12102000" localSheetId="1">[1]Description!#REF!</definedName>
    <definedName name="A12102000">[2]Description!#REF!</definedName>
    <definedName name="A12102010" localSheetId="0">[1]Description!#REF!</definedName>
    <definedName name="A12102010" localSheetId="1">[1]Description!#REF!</definedName>
    <definedName name="A12102010">[2]Description!#REF!</definedName>
    <definedName name="A12102020" localSheetId="0">[1]Description!#REF!</definedName>
    <definedName name="A12102020" localSheetId="1">[1]Description!#REF!</definedName>
    <definedName name="A12102020">[2]Description!#REF!</definedName>
    <definedName name="A12102030" localSheetId="0">[1]Description!#REF!</definedName>
    <definedName name="A12102030" localSheetId="1">[1]Description!#REF!</definedName>
    <definedName name="A12102030">[2]Description!#REF!</definedName>
    <definedName name="A12102040" localSheetId="0">[1]Description!#REF!</definedName>
    <definedName name="A12102040" localSheetId="1">[1]Description!#REF!</definedName>
    <definedName name="A12102040">[2]Description!#REF!</definedName>
    <definedName name="A12102050" localSheetId="0">[1]Description!#REF!</definedName>
    <definedName name="A12102050" localSheetId="1">[1]Description!#REF!</definedName>
    <definedName name="A12102050">[2]Description!#REF!</definedName>
    <definedName name="A12102060" localSheetId="0">[1]Description!#REF!</definedName>
    <definedName name="A12102060" localSheetId="1">[1]Description!#REF!</definedName>
    <definedName name="A12102060">[2]Description!#REF!</definedName>
    <definedName name="A12102070" localSheetId="0">[1]Description!#REF!</definedName>
    <definedName name="A12102070" localSheetId="1">[1]Description!#REF!</definedName>
    <definedName name="A12102070">[2]Description!#REF!</definedName>
    <definedName name="A12102080" localSheetId="0">[1]Description!#REF!</definedName>
    <definedName name="A12102080" localSheetId="1">[1]Description!#REF!</definedName>
    <definedName name="A12102080">[2]Description!#REF!</definedName>
    <definedName name="A12103010" localSheetId="0">[1]Description!#REF!</definedName>
    <definedName name="A12103010" localSheetId="1">[1]Description!#REF!</definedName>
    <definedName name="A12103010">[2]Description!#REF!</definedName>
    <definedName name="A12103020" localSheetId="0">[1]Description!#REF!</definedName>
    <definedName name="A12103020" localSheetId="1">[1]Description!#REF!</definedName>
    <definedName name="A12103020">[2]Description!#REF!</definedName>
    <definedName name="A12104010" localSheetId="0">[1]Description!#REF!</definedName>
    <definedName name="A12104010" localSheetId="1">[1]Description!#REF!</definedName>
    <definedName name="A12104010">[2]Description!#REF!</definedName>
    <definedName name="A12110010" localSheetId="0">[1]Description!#REF!</definedName>
    <definedName name="A12110010" localSheetId="1">[1]Description!#REF!</definedName>
    <definedName name="A12110010">[2]Description!#REF!</definedName>
    <definedName name="A12900010" localSheetId="0">[1]Description!#REF!</definedName>
    <definedName name="A12900010" localSheetId="1">[1]Description!#REF!</definedName>
    <definedName name="A12900010">[2]Description!#REF!</definedName>
    <definedName name="A12900020" localSheetId="0">[1]Description!#REF!</definedName>
    <definedName name="A12900020" localSheetId="1">[1]Description!#REF!</definedName>
    <definedName name="A12900020">[2]Description!#REF!</definedName>
    <definedName name="A12900030" localSheetId="0">[1]Description!#REF!</definedName>
    <definedName name="A12900030" localSheetId="1">[1]Description!#REF!</definedName>
    <definedName name="A12900030">[2]Description!#REF!</definedName>
    <definedName name="A12900050" localSheetId="0">[1]Description!#REF!</definedName>
    <definedName name="A12900050" localSheetId="1">[1]Description!#REF!</definedName>
    <definedName name="A12900050">[2]Description!#REF!</definedName>
    <definedName name="A12900090" localSheetId="0">[1]Description!#REF!</definedName>
    <definedName name="A12900090" localSheetId="1">[1]Description!#REF!</definedName>
    <definedName name="A12900090">[2]Description!#REF!</definedName>
    <definedName name="A12909980" localSheetId="0">[1]Description!#REF!</definedName>
    <definedName name="A12909980" localSheetId="1">[1]Description!#REF!</definedName>
    <definedName name="A12909980">[2]Description!#REF!</definedName>
    <definedName name="A12910010" localSheetId="0">[1]Description!#REF!</definedName>
    <definedName name="A12910010" localSheetId="1">[1]Description!#REF!</definedName>
    <definedName name="A12910010">[2]Description!#REF!</definedName>
    <definedName name="A12910020" localSheetId="0">[1]Description!#REF!</definedName>
    <definedName name="A12910020" localSheetId="1">[1]Description!#REF!</definedName>
    <definedName name="A12910020">[2]Description!#REF!</definedName>
    <definedName name="A12910030" localSheetId="0">[1]Description!#REF!</definedName>
    <definedName name="A12910030" localSheetId="1">[1]Description!#REF!</definedName>
    <definedName name="A12910030">[2]Description!#REF!</definedName>
    <definedName name="A12910040" localSheetId="0">[1]Description!#REF!</definedName>
    <definedName name="A12910040" localSheetId="1">[1]Description!#REF!</definedName>
    <definedName name="A12910040">[2]Description!#REF!</definedName>
    <definedName name="A12919900" localSheetId="0">[1]Description!#REF!</definedName>
    <definedName name="A12919900" localSheetId="1">[1]Description!#REF!</definedName>
    <definedName name="A12919900">[2]Description!#REF!</definedName>
    <definedName name="A12919990" localSheetId="0">[1]Description!#REF!</definedName>
    <definedName name="A12919990" localSheetId="1">[1]Description!#REF!</definedName>
    <definedName name="A12919990">[2]Description!#REF!</definedName>
    <definedName name="A12920010" localSheetId="0">[1]Description!#REF!</definedName>
    <definedName name="A12920010" localSheetId="1">[1]Description!#REF!</definedName>
    <definedName name="A12920010">[2]Description!#REF!</definedName>
    <definedName name="A12950010" localSheetId="0">[1]Description!#REF!</definedName>
    <definedName name="A12950010" localSheetId="1">[1]Description!#REF!</definedName>
    <definedName name="A12950010">[2]Description!#REF!</definedName>
    <definedName name="A12950020" localSheetId="0">[1]Description!#REF!</definedName>
    <definedName name="A12950020" localSheetId="1">[1]Description!#REF!</definedName>
    <definedName name="A12950020">[2]Description!#REF!</definedName>
    <definedName name="A12950030" localSheetId="0">[1]Description!#REF!</definedName>
    <definedName name="A12950030" localSheetId="1">[1]Description!#REF!</definedName>
    <definedName name="A12950030">[2]Description!#REF!</definedName>
    <definedName name="A12950040" localSheetId="0">[1]Description!#REF!</definedName>
    <definedName name="A12950040" localSheetId="1">[1]Description!#REF!</definedName>
    <definedName name="A12950040">[2]Description!#REF!</definedName>
    <definedName name="A13010010" localSheetId="0">[1]Description!#REF!</definedName>
    <definedName name="A13010010" localSheetId="1">[1]Description!#REF!</definedName>
    <definedName name="A13010010">[2]Description!#REF!</definedName>
    <definedName name="A15010010" localSheetId="0">[1]Description!#REF!</definedName>
    <definedName name="A15010010" localSheetId="1">[1]Description!#REF!</definedName>
    <definedName name="A15010010">[2]Description!#REF!</definedName>
    <definedName name="A15010020" localSheetId="0">[1]Description!#REF!</definedName>
    <definedName name="A15010020" localSheetId="1">[1]Description!#REF!</definedName>
    <definedName name="A15010020">[2]Description!#REF!</definedName>
    <definedName name="A15012010" localSheetId="0">[1]Description!#REF!</definedName>
    <definedName name="A15012010" localSheetId="1">[1]Description!#REF!</definedName>
    <definedName name="A15012010">[2]Description!#REF!</definedName>
    <definedName name="A15020010" localSheetId="0">[1]Description!#REF!</definedName>
    <definedName name="A15020010" localSheetId="1">[1]Description!#REF!</definedName>
    <definedName name="A15020010">[2]Description!#REF!</definedName>
    <definedName name="A15020020" localSheetId="0">[1]Description!#REF!</definedName>
    <definedName name="A15020020" localSheetId="1">[1]Description!#REF!</definedName>
    <definedName name="A15020020">[2]Description!#REF!</definedName>
    <definedName name="A15020030" localSheetId="0">[1]Description!#REF!</definedName>
    <definedName name="A15020030" localSheetId="1">[1]Description!#REF!</definedName>
    <definedName name="A15020030">[2]Description!#REF!</definedName>
    <definedName name="A15030010" localSheetId="0">[1]Description!#REF!</definedName>
    <definedName name="A15030010" localSheetId="1">[1]Description!#REF!</definedName>
    <definedName name="A15030010">[2]Description!#REF!</definedName>
    <definedName name="A15030020" localSheetId="0">[1]Description!#REF!</definedName>
    <definedName name="A15030020" localSheetId="1">[1]Description!#REF!</definedName>
    <definedName name="A15030020">[2]Description!#REF!</definedName>
    <definedName name="A15030030" localSheetId="0">[1]Description!#REF!</definedName>
    <definedName name="A15030030" localSheetId="1">[1]Description!#REF!</definedName>
    <definedName name="A15030030">[2]Description!#REF!</definedName>
    <definedName name="A15040010" localSheetId="0">[1]Description!#REF!</definedName>
    <definedName name="A15040010" localSheetId="1">[1]Description!#REF!</definedName>
    <definedName name="A15040010">[2]Description!#REF!</definedName>
    <definedName name="A15040020" localSheetId="0">[1]Description!#REF!</definedName>
    <definedName name="A15040020" localSheetId="1">[1]Description!#REF!</definedName>
    <definedName name="A15040020">[2]Description!#REF!</definedName>
    <definedName name="A15040030" localSheetId="0">[1]Description!#REF!</definedName>
    <definedName name="A15040030" localSheetId="1">[1]Description!#REF!</definedName>
    <definedName name="A15040030">[2]Description!#REF!</definedName>
    <definedName name="A15040040" localSheetId="0">[1]Description!#REF!</definedName>
    <definedName name="A15040040" localSheetId="1">[1]Description!#REF!</definedName>
    <definedName name="A15040040">[2]Description!#REF!</definedName>
    <definedName name="A15040050" localSheetId="0">[1]Description!#REF!</definedName>
    <definedName name="A15040050" localSheetId="1">[1]Description!#REF!</definedName>
    <definedName name="A15040050">[2]Description!#REF!</definedName>
    <definedName name="A15050010" localSheetId="0">[1]Description!#REF!</definedName>
    <definedName name="A15050010" localSheetId="1">[1]Description!#REF!</definedName>
    <definedName name="A15050010">[2]Description!#REF!</definedName>
    <definedName name="A15050020" localSheetId="0">[1]Description!#REF!</definedName>
    <definedName name="A15050020" localSheetId="1">[1]Description!#REF!</definedName>
    <definedName name="A15050020">[2]Description!#REF!</definedName>
    <definedName name="A15050030" localSheetId="0">[1]Description!#REF!</definedName>
    <definedName name="A15050030" localSheetId="1">[1]Description!#REF!</definedName>
    <definedName name="A15050030">[2]Description!#REF!</definedName>
    <definedName name="A15050040" localSheetId="0">[1]Description!#REF!</definedName>
    <definedName name="A15050040" localSheetId="1">[1]Description!#REF!</definedName>
    <definedName name="A15050040">[2]Description!#REF!</definedName>
    <definedName name="A15051010" localSheetId="0">[1]Description!#REF!</definedName>
    <definedName name="A15051010" localSheetId="1">[1]Description!#REF!</definedName>
    <definedName name="A15051010">[2]Description!#REF!</definedName>
    <definedName name="A15051020" localSheetId="0">[1]Description!#REF!</definedName>
    <definedName name="A15051020" localSheetId="1">[1]Description!#REF!</definedName>
    <definedName name="A15051020">[2]Description!#REF!</definedName>
    <definedName name="A15051030" localSheetId="0">[1]Description!#REF!</definedName>
    <definedName name="A15051030" localSheetId="1">[1]Description!#REF!</definedName>
    <definedName name="A15051030">[2]Description!#REF!</definedName>
    <definedName name="A15051040" localSheetId="0">[1]Description!#REF!</definedName>
    <definedName name="A15051040" localSheetId="1">[1]Description!#REF!</definedName>
    <definedName name="A15051040">[2]Description!#REF!</definedName>
    <definedName name="A15052010" localSheetId="0">[1]Description!#REF!</definedName>
    <definedName name="A15052010" localSheetId="1">[1]Description!#REF!</definedName>
    <definedName name="A15052010">[2]Description!#REF!</definedName>
    <definedName name="A15060010" localSheetId="0">[1]Description!#REF!</definedName>
    <definedName name="A15060010" localSheetId="1">[1]Description!#REF!</definedName>
    <definedName name="A15060010">[2]Description!#REF!</definedName>
    <definedName name="A15060020" localSheetId="0">[1]Description!#REF!</definedName>
    <definedName name="A15060020" localSheetId="1">[1]Description!#REF!</definedName>
    <definedName name="A15060020">[2]Description!#REF!</definedName>
    <definedName name="A15060030" localSheetId="0">[1]Description!#REF!</definedName>
    <definedName name="A15060030" localSheetId="1">[1]Description!#REF!</definedName>
    <definedName name="A15060030">[2]Description!#REF!</definedName>
    <definedName name="A15060040" localSheetId="0">[1]Description!#REF!</definedName>
    <definedName name="A15060040" localSheetId="1">[1]Description!#REF!</definedName>
    <definedName name="A15060040">[2]Description!#REF!</definedName>
    <definedName name="A15060050" localSheetId="0">[1]Description!#REF!</definedName>
    <definedName name="A15060050" localSheetId="1">[1]Description!#REF!</definedName>
    <definedName name="A15060050">[2]Description!#REF!</definedName>
    <definedName name="A16011010" localSheetId="0">[1]Description!#REF!</definedName>
    <definedName name="A16011010" localSheetId="1">[1]Description!#REF!</definedName>
    <definedName name="A16011010">[2]Description!#REF!</definedName>
    <definedName name="A16012010" localSheetId="0">[1]Description!#REF!</definedName>
    <definedName name="A16012010" localSheetId="1">[1]Description!#REF!</definedName>
    <definedName name="A16012010">[2]Description!#REF!</definedName>
    <definedName name="A16020010" localSheetId="0">[1]Description!#REF!</definedName>
    <definedName name="A16020010" localSheetId="1">[1]Description!#REF!</definedName>
    <definedName name="A16020010">[2]Description!#REF!</definedName>
    <definedName name="A16020020" localSheetId="0">[1]Description!#REF!</definedName>
    <definedName name="A16020020" localSheetId="1">[1]Description!#REF!</definedName>
    <definedName name="A16020020">[2]Description!#REF!</definedName>
    <definedName name="A16020030" localSheetId="0">[1]Description!#REF!</definedName>
    <definedName name="A16020030" localSheetId="1">[1]Description!#REF!</definedName>
    <definedName name="A16020030">[2]Description!#REF!</definedName>
    <definedName name="A16030010" localSheetId="0">[1]Description!#REF!</definedName>
    <definedName name="A16030010" localSheetId="1">[1]Description!#REF!</definedName>
    <definedName name="A16030010">[2]Description!#REF!</definedName>
    <definedName name="A16030020" localSheetId="0">[1]Description!#REF!</definedName>
    <definedName name="A16030020" localSheetId="1">[1]Description!#REF!</definedName>
    <definedName name="A16030020">[2]Description!#REF!</definedName>
    <definedName name="A16030030" localSheetId="0">[1]Description!#REF!</definedName>
    <definedName name="A16030030" localSheetId="1">[1]Description!#REF!</definedName>
    <definedName name="A16030030">[2]Description!#REF!</definedName>
    <definedName name="A16040010" localSheetId="0">[1]Description!#REF!</definedName>
    <definedName name="A16040010" localSheetId="1">[1]Description!#REF!</definedName>
    <definedName name="A16040010">[2]Description!#REF!</definedName>
    <definedName name="A16040020" localSheetId="0">[1]Description!#REF!</definedName>
    <definedName name="A16040020" localSheetId="1">[1]Description!#REF!</definedName>
    <definedName name="A16040020">[2]Description!#REF!</definedName>
    <definedName name="A16040030" localSheetId="0">[1]Description!#REF!</definedName>
    <definedName name="A16040030" localSheetId="1">[1]Description!#REF!</definedName>
    <definedName name="A16040030">[2]Description!#REF!</definedName>
    <definedName name="A16040040" localSheetId="0">[1]Description!#REF!</definedName>
    <definedName name="A16040040" localSheetId="1">[1]Description!#REF!</definedName>
    <definedName name="A16040040">[2]Description!#REF!</definedName>
    <definedName name="A16040050" localSheetId="0">[1]Description!#REF!</definedName>
    <definedName name="A16040050" localSheetId="1">[1]Description!#REF!</definedName>
    <definedName name="A16040050">[2]Description!#REF!</definedName>
    <definedName name="A16050010" localSheetId="0">[1]Description!#REF!</definedName>
    <definedName name="A16050010" localSheetId="1">[1]Description!#REF!</definedName>
    <definedName name="A16050010">[2]Description!#REF!</definedName>
    <definedName name="A16050020" localSheetId="0">[1]Description!#REF!</definedName>
    <definedName name="A16050020" localSheetId="1">[1]Description!#REF!</definedName>
    <definedName name="A16050020">[2]Description!#REF!</definedName>
    <definedName name="A16050030" localSheetId="0">[1]Description!#REF!</definedName>
    <definedName name="A16050030" localSheetId="1">[1]Description!#REF!</definedName>
    <definedName name="A16050030">[2]Description!#REF!</definedName>
    <definedName name="A16050040" localSheetId="0">[1]Description!#REF!</definedName>
    <definedName name="A16050040" localSheetId="1">[1]Description!#REF!</definedName>
    <definedName name="A16050040">[2]Description!#REF!</definedName>
    <definedName name="A16051010" localSheetId="0">[1]Description!#REF!</definedName>
    <definedName name="A16051010" localSheetId="1">[1]Description!#REF!</definedName>
    <definedName name="A16051010">[2]Description!#REF!</definedName>
    <definedName name="A16051020" localSheetId="0">[1]Description!#REF!</definedName>
    <definedName name="A16051020" localSheetId="1">[1]Description!#REF!</definedName>
    <definedName name="A16051020">[2]Description!#REF!</definedName>
    <definedName name="A16051030" localSheetId="0">[1]Description!#REF!</definedName>
    <definedName name="A16051030" localSheetId="1">[1]Description!#REF!</definedName>
    <definedName name="A16051030">[2]Description!#REF!</definedName>
    <definedName name="A16051040" localSheetId="0">[1]Description!#REF!</definedName>
    <definedName name="A16051040" localSheetId="1">[1]Description!#REF!</definedName>
    <definedName name="A16051040">[2]Description!#REF!</definedName>
    <definedName name="A16052010" localSheetId="0">[1]Description!#REF!</definedName>
    <definedName name="A16052010" localSheetId="1">[1]Description!#REF!</definedName>
    <definedName name="A16052010">[2]Description!#REF!</definedName>
    <definedName name="A16060010" localSheetId="0">[1]Description!#REF!</definedName>
    <definedName name="A16060010" localSheetId="1">[1]Description!#REF!</definedName>
    <definedName name="A16060010">[2]Description!#REF!</definedName>
    <definedName name="A16060020" localSheetId="0">[1]Description!#REF!</definedName>
    <definedName name="A16060020" localSheetId="1">[1]Description!#REF!</definedName>
    <definedName name="A16060020">[2]Description!#REF!</definedName>
    <definedName name="A16060030" localSheetId="0">[1]Description!#REF!</definedName>
    <definedName name="A16060030" localSheetId="1">[1]Description!#REF!</definedName>
    <definedName name="A16060030">[2]Description!#REF!</definedName>
    <definedName name="A16060040" localSheetId="0">[1]Description!#REF!</definedName>
    <definedName name="A16060040" localSheetId="1">[1]Description!#REF!</definedName>
    <definedName name="A16060040">[2]Description!#REF!</definedName>
    <definedName name="A16060050" localSheetId="0">[1]Description!#REF!</definedName>
    <definedName name="A16060050" localSheetId="1">[1]Description!#REF!</definedName>
    <definedName name="A16060050">[2]Description!#REF!</definedName>
    <definedName name="A16070010" localSheetId="0">[1]Description!#REF!</definedName>
    <definedName name="A16070010" localSheetId="1">[1]Description!#REF!</definedName>
    <definedName name="A16070010">[2]Description!#REF!</definedName>
    <definedName name="A16070020" localSheetId="0">[1]Description!#REF!</definedName>
    <definedName name="A16070020" localSheetId="1">[1]Description!#REF!</definedName>
    <definedName name="A16070020">[2]Description!#REF!</definedName>
    <definedName name="A19010010" localSheetId="0">[1]Description!#REF!</definedName>
    <definedName name="A19010010" localSheetId="1">[1]Description!#REF!</definedName>
    <definedName name="A19010010">[2]Description!#REF!</definedName>
    <definedName name="A19010020" localSheetId="0">[1]Description!#REF!</definedName>
    <definedName name="A19010020" localSheetId="1">[1]Description!#REF!</definedName>
    <definedName name="A19010020">[2]Description!#REF!</definedName>
    <definedName name="A21960040" localSheetId="0">[1]Description!#REF!</definedName>
    <definedName name="A21960040" localSheetId="1">[1]Description!#REF!</definedName>
    <definedName name="A21960040">[2]Description!#REF!</definedName>
    <definedName name="A21960050" localSheetId="0">[1]Description!#REF!</definedName>
    <definedName name="A21960050" localSheetId="1">[1]Description!#REF!</definedName>
    <definedName name="A21960050">[2]Description!#REF!</definedName>
    <definedName name="A21960060" localSheetId="0">[1]Description!#REF!</definedName>
    <definedName name="A21960060" localSheetId="1">[1]Description!#REF!</definedName>
    <definedName name="A21960060">[2]Description!#REF!</definedName>
    <definedName name="A21960070" localSheetId="0">[1]Description!#REF!</definedName>
    <definedName name="A21960070" localSheetId="1">[1]Description!#REF!</definedName>
    <definedName name="A21960070">[2]Description!#REF!</definedName>
    <definedName name="A21960080" localSheetId="0">[1]Description!#REF!</definedName>
    <definedName name="A21960080" localSheetId="1">[1]Description!#REF!</definedName>
    <definedName name="A21960080">[2]Description!#REF!</definedName>
    <definedName name="A42012040" localSheetId="0">[1]Description!#REF!</definedName>
    <definedName name="A42012040" localSheetId="1">[1]Description!#REF!</definedName>
    <definedName name="A42012040">[2]Description!#REF!</definedName>
    <definedName name="A49030000" localSheetId="0">[1]Description!#REF!</definedName>
    <definedName name="A49030000" localSheetId="1">[1]Description!#REF!</definedName>
    <definedName name="A49030000">[2]Description!#REF!</definedName>
    <definedName name="A51010020" localSheetId="0">[1]Description!#REF!</definedName>
    <definedName name="A51010020" localSheetId="1">[1]Description!#REF!</definedName>
    <definedName name="A51010020">[2]Description!#REF!</definedName>
    <definedName name="A91030020" localSheetId="0">[1]Description!#REF!</definedName>
    <definedName name="A91030020" localSheetId="1">[1]Description!#REF!</definedName>
    <definedName name="A91030020">[2]Description!#REF!</definedName>
    <definedName name="A91100020" localSheetId="0">[1]Description!#REF!</definedName>
    <definedName name="A91100020" localSheetId="1">[1]Description!#REF!</definedName>
    <definedName name="A91100020">[2]Description!#REF!</definedName>
    <definedName name="agreement">#N/A</definedName>
    <definedName name="Asset">#REF!</definedName>
    <definedName name="detail">[3]Income!#REF!</definedName>
    <definedName name="L_Equity">#REF!</definedName>
    <definedName name="MOAY">#N/A</definedName>
    <definedName name="P">#REF!</definedName>
    <definedName name="PLCODE">#REF!</definedName>
    <definedName name="_xlnm.Print_Area" localSheetId="0">รายได้!$A$1:$G$123</definedName>
    <definedName name="_xlnm.Print_Area" localSheetId="1">รายจาย!$A$1:$R$286</definedName>
    <definedName name="Print_Area_MI">'[4]General Data'!#REF!</definedName>
    <definedName name="_xlnm.Print_Titles" localSheetId="0">รายได้!$A:$E,รายได้!$1:$8</definedName>
    <definedName name="_xlnm.Print_Titles" localSheetId="1">รายจาย!$1:$8</definedName>
    <definedName name="Profit_Loss">#REF!</definedName>
    <definedName name="ฟ52012030" localSheetId="0">[1]Description!#REF!</definedName>
    <definedName name="ฟ52012030" localSheetId="1">[1]Description!#REF!</definedName>
    <definedName name="ฟ52012030">[2]Description!#REF!</definedName>
  </definedNames>
  <calcPr calcId="144525"/>
</workbook>
</file>

<file path=xl/calcChain.xml><?xml version="1.0" encoding="utf-8"?>
<calcChain xmlns="http://schemas.openxmlformats.org/spreadsheetml/2006/main">
  <c r="R278" i="2" l="1"/>
  <c r="R277" i="2"/>
  <c r="R276" i="2"/>
  <c r="R275" i="2"/>
  <c r="R274" i="2"/>
  <c r="R273" i="2"/>
  <c r="R272" i="2"/>
  <c r="R271" i="2"/>
  <c r="R270" i="2"/>
  <c r="R269" i="2"/>
  <c r="R268" i="2"/>
  <c r="R267" i="2"/>
  <c r="R266" i="2"/>
  <c r="R265" i="2"/>
  <c r="R264" i="2"/>
  <c r="R263" i="2"/>
  <c r="R262" i="2"/>
  <c r="R261" i="2"/>
  <c r="R260" i="2"/>
  <c r="R259" i="2"/>
  <c r="R258" i="2"/>
  <c r="R257" i="2"/>
  <c r="R256" i="2"/>
  <c r="R255" i="2"/>
  <c r="R254" i="2"/>
  <c r="R253" i="2"/>
  <c r="R252" i="2"/>
  <c r="R251" i="2"/>
  <c r="R250" i="2"/>
  <c r="R249" i="2"/>
  <c r="R248" i="2"/>
  <c r="R247" i="2"/>
  <c r="R246" i="2"/>
  <c r="R245" i="2"/>
  <c r="R244" i="2"/>
  <c r="R243" i="2"/>
  <c r="R242" i="2"/>
  <c r="R241" i="2"/>
  <c r="R240" i="2"/>
  <c r="R239" i="2"/>
  <c r="R238" i="2"/>
  <c r="R237" i="2"/>
  <c r="R236" i="2"/>
  <c r="R235" i="2"/>
  <c r="R234" i="2"/>
  <c r="R233" i="2"/>
  <c r="R232" i="2"/>
  <c r="R231" i="2"/>
  <c r="R230" i="2"/>
  <c r="R229" i="2"/>
  <c r="R228" i="2"/>
  <c r="R227" i="2"/>
  <c r="R226" i="2"/>
  <c r="R225" i="2"/>
  <c r="R224" i="2"/>
  <c r="R223" i="2"/>
  <c r="R222" i="2"/>
  <c r="R221" i="2"/>
  <c r="R220" i="2"/>
  <c r="R219" i="2"/>
  <c r="R218" i="2"/>
  <c r="R217" i="2"/>
  <c r="R216" i="2"/>
  <c r="R215" i="2"/>
  <c r="R214" i="2"/>
  <c r="R213" i="2"/>
  <c r="R212" i="2"/>
  <c r="R211" i="2"/>
  <c r="R210" i="2"/>
  <c r="R209" i="2"/>
  <c r="R208" i="2"/>
  <c r="R207" i="2"/>
  <c r="R206" i="2"/>
  <c r="R205" i="2"/>
  <c r="R204" i="2"/>
  <c r="R203" i="2"/>
  <c r="R202" i="2"/>
  <c r="R201" i="2"/>
  <c r="R200" i="2"/>
  <c r="R199" i="2"/>
  <c r="R198" i="2"/>
  <c r="R197" i="2"/>
  <c r="R196" i="2"/>
  <c r="R195" i="2"/>
  <c r="R194" i="2"/>
  <c r="R193" i="2"/>
  <c r="R192" i="2"/>
  <c r="R191" i="2"/>
  <c r="R190" i="2"/>
  <c r="R189" i="2"/>
  <c r="R188" i="2"/>
  <c r="R187" i="2"/>
  <c r="R186" i="2"/>
  <c r="R185" i="2"/>
  <c r="R184" i="2"/>
  <c r="R183" i="2"/>
  <c r="R182" i="2"/>
  <c r="R181" i="2"/>
  <c r="R180" i="2"/>
  <c r="R179" i="2"/>
  <c r="R178" i="2"/>
  <c r="R177" i="2"/>
  <c r="R176" i="2"/>
  <c r="R175" i="2"/>
  <c r="R174" i="2"/>
  <c r="R173" i="2"/>
  <c r="R172" i="2"/>
  <c r="R171" i="2"/>
  <c r="R170" i="2"/>
  <c r="R169" i="2"/>
  <c r="R168" i="2"/>
  <c r="R167" i="2"/>
  <c r="R166" i="2"/>
  <c r="R165" i="2"/>
  <c r="R164" i="2"/>
  <c r="R163" i="2"/>
  <c r="R162" i="2"/>
  <c r="R161" i="2"/>
  <c r="R160" i="2"/>
  <c r="R159" i="2"/>
  <c r="R158" i="2"/>
  <c r="R157" i="2"/>
  <c r="R156" i="2"/>
  <c r="R155" i="2"/>
  <c r="R154" i="2"/>
  <c r="R153" i="2"/>
  <c r="R152" i="2"/>
  <c r="R151" i="2"/>
  <c r="R150" i="2"/>
  <c r="R149" i="2"/>
  <c r="R148" i="2"/>
  <c r="R147" i="2"/>
  <c r="R146" i="2"/>
  <c r="R145" i="2"/>
  <c r="R144" i="2"/>
  <c r="R143" i="2"/>
  <c r="R142" i="2"/>
  <c r="R141" i="2"/>
  <c r="R140" i="2"/>
  <c r="R139" i="2"/>
  <c r="R138" i="2"/>
  <c r="R137" i="2"/>
  <c r="R136" i="2"/>
  <c r="R135" i="2"/>
  <c r="R134" i="2"/>
  <c r="R133" i="2"/>
  <c r="R132" i="2"/>
  <c r="R131" i="2"/>
  <c r="R130" i="2"/>
  <c r="R129" i="2"/>
  <c r="R128" i="2"/>
  <c r="R127" i="2"/>
  <c r="R126" i="2"/>
  <c r="R125" i="2"/>
  <c r="R124" i="2"/>
  <c r="R123" i="2"/>
  <c r="R122" i="2"/>
  <c r="R121" i="2"/>
  <c r="R120" i="2"/>
  <c r="R119" i="2"/>
  <c r="R118" i="2"/>
  <c r="R117" i="2"/>
  <c r="R116" i="2"/>
  <c r="R115" i="2"/>
  <c r="R114" i="2"/>
  <c r="R113" i="2"/>
  <c r="R112" i="2"/>
  <c r="R111" i="2"/>
  <c r="R110" i="2"/>
  <c r="R109" i="2"/>
  <c r="R108" i="2"/>
  <c r="R107" i="2"/>
  <c r="R106" i="2"/>
  <c r="R105" i="2"/>
  <c r="R104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F278" i="2" l="1"/>
  <c r="S228" i="2"/>
  <c r="Q281" i="2"/>
  <c r="M278" i="2" l="1"/>
  <c r="L278" i="2"/>
  <c r="K278" i="2"/>
  <c r="J278" i="2"/>
  <c r="I278" i="2"/>
  <c r="H278" i="2"/>
  <c r="G278" i="2"/>
  <c r="N278" i="2"/>
  <c r="O278" i="2"/>
  <c r="S230" i="2" l="1"/>
  <c r="I19" i="1"/>
  <c r="S87" i="2" l="1"/>
  <c r="S88" i="2" s="1"/>
  <c r="S34" i="2"/>
  <c r="S36" i="2" s="1"/>
  <c r="P278" i="2"/>
  <c r="Q278" i="2"/>
  <c r="F116" i="1"/>
  <c r="F69" i="1"/>
  <c r="F18" i="1"/>
  <c r="F280" i="2" l="1"/>
  <c r="F117" i="1"/>
  <c r="F281" i="2"/>
  <c r="P281" i="2"/>
</calcChain>
</file>

<file path=xl/sharedStrings.xml><?xml version="1.0" encoding="utf-8"?>
<sst xmlns="http://schemas.openxmlformats.org/spreadsheetml/2006/main" count="757" uniqueCount="738">
  <si>
    <t>ส่วนภูมิภาค</t>
  </si>
  <si>
    <t>ศูนย์ EVM</t>
  </si>
  <si>
    <t>ศูนย์การไฟฟ้าภาค 1</t>
  </si>
  <si>
    <t>กอง ..............................</t>
  </si>
  <si>
    <t>แบบ  งป.001</t>
  </si>
  <si>
    <t>ประมาณการรายได้</t>
  </si>
  <si>
    <t>(1)</t>
  </si>
  <si>
    <t>(2)</t>
  </si>
  <si>
    <t>(3)</t>
  </si>
  <si>
    <t>(4)</t>
  </si>
  <si>
    <t>(5)</t>
  </si>
  <si>
    <t>(6)</t>
  </si>
  <si>
    <t>(7)</t>
  </si>
  <si>
    <t>รหัสบัญชี</t>
  </si>
  <si>
    <t>ชื่อบัญชี</t>
  </si>
  <si>
    <t>วงเงินที่ได้รับ</t>
  </si>
  <si>
    <t>คำชี้แจงประกอบ</t>
  </si>
  <si>
    <t>ปี 2559</t>
  </si>
  <si>
    <t>รายได้จากการดำเนินงาน</t>
  </si>
  <si>
    <t xml:space="preserve">รายได้จากการจำหน่ายกระแสไฟฟ้า </t>
  </si>
  <si>
    <t>4-1-01-001-0</t>
  </si>
  <si>
    <t>รายได้จากการจำหน่ายไฟฟ้า</t>
  </si>
  <si>
    <t>4-1-01-002-0</t>
  </si>
  <si>
    <t>ปรับปรุงรายได้จากการจำหน่ายไฟฟ้า</t>
  </si>
  <si>
    <t>4-1-01-011-8</t>
  </si>
  <si>
    <t>รายได้จากการจำหน่ายไฟฟ้า ประเภทไฟชั่วคราวแบบเหมา</t>
  </si>
  <si>
    <t>4-1-01-099-0</t>
  </si>
  <si>
    <t>ปรับปรุงรายได้จากการจำหน่ายไฟฟ้า GL</t>
  </si>
  <si>
    <t>4-1-01-101-0</t>
  </si>
  <si>
    <t>รายได้จำหน่ายไฟฟ้า ประเภทบ้านอยู่อาศัย แบบเติมเงิน</t>
  </si>
  <si>
    <t>4-1-01-102-0</t>
  </si>
  <si>
    <t>รายได้จำหน่ายไฟฟ้า ประเภทกิจการขนาดเล็ก แบบเติมเงิน</t>
  </si>
  <si>
    <t>4-1-01-103-0</t>
  </si>
  <si>
    <t>รายได้จำหน่ายไฟฟ้า ประเภทไฟชั่วคราว แบบเติมเงิน</t>
  </si>
  <si>
    <t>รวมรายได้จากการจำหน่ายไฟฟ้า</t>
  </si>
  <si>
    <t>รายได้อื่นจากการดำเนินงาน</t>
  </si>
  <si>
    <t xml:space="preserve">รายได้จากการจำหน่ายอุปกรณ์ไฟฟ้า </t>
  </si>
  <si>
    <t>4-1-03-001-0</t>
  </si>
  <si>
    <t>รายได้จากการขายหม้อแปลง</t>
  </si>
  <si>
    <t>4-1-03-002-0</t>
  </si>
  <si>
    <t>รายได้จากการขายมิเตอร์</t>
  </si>
  <si>
    <t>4-1-03-003-0</t>
  </si>
  <si>
    <t>รายได้จากการขายคาปาซิเตอร์</t>
  </si>
  <si>
    <t>4-1-03-004-0</t>
  </si>
  <si>
    <t>รายได้จากการขายเสา</t>
  </si>
  <si>
    <t>4-1-03-099-0</t>
  </si>
  <si>
    <t>รายได้จากการขายอุปกรณ์ไฟฟ้าอื่น ๆ</t>
  </si>
  <si>
    <t xml:space="preserve">รายได้จากการให้เช่าหรือใช้สินทรัพย์ </t>
  </si>
  <si>
    <t>4-1-03-101-0</t>
  </si>
  <si>
    <t>รายได้จากการให้ใช้เสาไฟฟ้า</t>
  </si>
  <si>
    <t>4-1-03-102-0</t>
  </si>
  <si>
    <t>รายได้จากการให้เช่าหม้อแปลง</t>
  </si>
  <si>
    <t>4-1-03-103-0</t>
  </si>
  <si>
    <t>รายได้จากการให้เช่าเครื่องยนต์กำเนิดไฟฟ้า</t>
  </si>
  <si>
    <t>4-1-03-104-0</t>
  </si>
  <si>
    <t>รายได้จากการให้ใช้บริการเส้นใยแก้วนำแสง</t>
  </si>
  <si>
    <t>4-1-03-105-0</t>
  </si>
  <si>
    <t>รายได้จากการให้เช่าอสังหาริมทรัพย์</t>
  </si>
  <si>
    <t>4-1-03-199-0</t>
  </si>
  <si>
    <t>รายได้จากการให้เช่าหรือใช้สินทรัพย์อื่น ๆ</t>
  </si>
  <si>
    <t xml:space="preserve">รายได้ค่าติดตั้ง ตรวจการติดตั้งอุปกรณ์ไฟฟ้า </t>
  </si>
  <si>
    <t>4-1-03-201-0</t>
  </si>
  <si>
    <t>รายได้ติดตั้ง ตรวจการติดตั้งอุปกรณ์ไฟฟ้า</t>
  </si>
  <si>
    <t>4-1-03-202-0</t>
  </si>
  <si>
    <t>รายได้ติดตั้งมิเตอร์ TOU/TOD</t>
  </si>
  <si>
    <t>4-1-03-203-0</t>
  </si>
  <si>
    <t>รายได้ค่าบริการงานด้านฮอทไลน์</t>
  </si>
  <si>
    <t xml:space="preserve">รายได้ค่าทดสอบอุปกรณ์ไฟฟ้า </t>
  </si>
  <si>
    <t>4-1-03-301-0</t>
  </si>
  <si>
    <t>รายได้ค่าทดสอบผลิตภัณฑ์คอนกรีต</t>
  </si>
  <si>
    <t>4-1-03-302-0</t>
  </si>
  <si>
    <t>รายได้ค่าทดสอบอุปกรณ์ไฟฟ้า</t>
  </si>
  <si>
    <t>4-1-03-303-0</t>
  </si>
  <si>
    <t>รายได้ค่าตรวจสอบระบบไฟฟ้า</t>
  </si>
  <si>
    <t xml:space="preserve">รายได้ค่าธรรมเนียม และเงินสมทบ </t>
  </si>
  <si>
    <t>4-1-03-401-0</t>
  </si>
  <si>
    <t>รายได้ค่าธรรมเนียมต่อไฟ</t>
  </si>
  <si>
    <t>4-1-03-402-0</t>
  </si>
  <si>
    <t>รายได้ค่าธรรมเนียมพาดสายสื่อสารฯ</t>
  </si>
  <si>
    <t>4-1-03-403-0</t>
  </si>
  <si>
    <t>รายได้ค่าต่อกลับมิเตอร์</t>
  </si>
  <si>
    <t>4-1-03-499-0</t>
  </si>
  <si>
    <t>รายได้ค่าธรรมเนียมอื่น ๆ</t>
  </si>
  <si>
    <t>4-1-03-603-0</t>
  </si>
  <si>
    <t>รายได้จากเงินสมทบระบบจำหน่ายพาดสายสื่อสาร</t>
  </si>
  <si>
    <t xml:space="preserve">รายได้จากการก่อสร้างให้ผู้ใช้ไฟ </t>
  </si>
  <si>
    <t>4-1-03-501-0</t>
  </si>
  <si>
    <t>รายได้จากการก่อสร้างให้ผู้ใช้ไฟ</t>
  </si>
  <si>
    <t>4-1-03-501-9</t>
  </si>
  <si>
    <t>ปรับปรุงรายได้จากการก่อสร้างให้ผู้ใช้ไฟ</t>
  </si>
  <si>
    <t xml:space="preserve">รายได้จากเงินช่วยเหลือเพื่อการก่อสร้าง </t>
  </si>
  <si>
    <t>4-1-03-601-0</t>
  </si>
  <si>
    <t>รายได้จากเงินช่วยเหลือเพื่อการก่อสร้าง</t>
  </si>
  <si>
    <t>4-1-03-602-0</t>
  </si>
  <si>
    <t>รายได้ค่าส่วนเฉลี่ยการใช้พลังไฟฟ้า</t>
  </si>
  <si>
    <t>รายได้อื่นๆ</t>
  </si>
  <si>
    <t>4-1-03-502-0</t>
  </si>
  <si>
    <t>รายได้ค่าบริการด้านวิศวกรรมไฟฟ้า</t>
  </si>
  <si>
    <t>4-1-03-901-0</t>
  </si>
  <si>
    <t>รายได้ค่าตรวจจุดเขียนผัง</t>
  </si>
  <si>
    <t>4-1-03-902-0</t>
  </si>
  <si>
    <t>รายได้ค่าตรวจสอบและบำรุงรักษาหม้อแปลง</t>
  </si>
  <si>
    <t>4-1-03-903-0</t>
  </si>
  <si>
    <t>รายได้ค่าติดตั้ง รื้อถอน ซ่อมแซมหม้อแปลง</t>
  </si>
  <si>
    <t>4-1-03-904-0</t>
  </si>
  <si>
    <t xml:space="preserve">รายได้ค่าละเมิดสิทธิ </t>
  </si>
  <si>
    <t>4-1-03-905-0</t>
  </si>
  <si>
    <t>รายได้ค่าชดใช้มิเตอร์ชำรุดและอุปกรณ์ประกอบ</t>
  </si>
  <si>
    <t>4-1-03-906-0</t>
  </si>
  <si>
    <t>รายได้ชดใช้รถยนต์ชนเสา</t>
  </si>
  <si>
    <t>4-1-03-907-0</t>
  </si>
  <si>
    <t>รายได้จากการให้บริการโฆษณา</t>
  </si>
  <si>
    <t>4-1-03-908-0</t>
  </si>
  <si>
    <t>รายได้ค่าตรวจสอบและบำรุงรักษาเคเบิลใต้ดิน</t>
  </si>
  <si>
    <t>4-1-03-909-0</t>
  </si>
  <si>
    <t>รายได้ค่าตรวจสอบและค่าบำรุงรักษาอุปกรณ์ไฟฟ้าอื่น</t>
  </si>
  <si>
    <t>4-1-03-910-0</t>
  </si>
  <si>
    <t>รายได้ค่าบำรุงรักษาระบบไฟฟ้าแบบครบวงจร(Package)</t>
  </si>
  <si>
    <t>4-1-03-911-0</t>
  </si>
  <si>
    <t>รายได้ค่าดำเนินการให้บริการ VSPP</t>
  </si>
  <si>
    <t>4-1-03-912-0</t>
  </si>
  <si>
    <t>รายได้ค่าบริการติดตั้งอุปกรณ์สื่อสาร</t>
  </si>
  <si>
    <t>4-1-03-913-0</t>
  </si>
  <si>
    <t>รายได้ค่าพาดสายก่อนได้รับอนุญาต</t>
  </si>
  <si>
    <t>4-1-03-999-0</t>
  </si>
  <si>
    <t>รายได้อื่น ๆ จากการดำเนินงาน</t>
  </si>
  <si>
    <t xml:space="preserve">รวมรายได้อื่นจากการดำเนินงาน </t>
  </si>
  <si>
    <t>รายได้ที่ไม่เกี่ยวกับการดำเนินงาน</t>
  </si>
  <si>
    <t>รายได้ดอกเบี้ย</t>
  </si>
  <si>
    <t>4-9-01-001-0</t>
  </si>
  <si>
    <t>ดอกเบี้ยรับเงินฝากธนาคาร</t>
  </si>
  <si>
    <t>4-9-01-002-0</t>
  </si>
  <si>
    <t>ดอกเบี้ยรับเงินฝากธนาคาร-กองทุนเงินประกันการใช้ไฟฯ</t>
  </si>
  <si>
    <t>4-9-01-003-0</t>
  </si>
  <si>
    <t>ดอกเบี้ยรับเงินฝากธนาคาร-Kfw.</t>
  </si>
  <si>
    <t>4-9-01-004-0</t>
  </si>
  <si>
    <t>ดอกเบี้ยรับเงินฝากธนาคาร-ดอกผลกองทุนเงินประกันฯ</t>
  </si>
  <si>
    <t>4-9-01-101-0</t>
  </si>
  <si>
    <t>ดอกเบี้ยรับเงินให้กู้ซื้อ/สร้างบ้านฯ-หลักทรัพย์ประกัน</t>
  </si>
  <si>
    <t>4-9-01-201-0</t>
  </si>
  <si>
    <t>ผลตอบแทนจากเงินลงทุนในหลักทรัพย์</t>
  </si>
  <si>
    <t>4-9-01-901-0</t>
  </si>
  <si>
    <t>ดอกเบี้ยรับชำระหนี้เกินกำหนด</t>
  </si>
  <si>
    <t>รายได้ค่าปรับ ค่าธรรมเนียม</t>
  </si>
  <si>
    <t xml:space="preserve">รายได้ค่าปรับผิดสัญญาและส่งของเกินกำหนด </t>
  </si>
  <si>
    <t>4-9-02-001-0</t>
  </si>
  <si>
    <t>รายได้ค่าปรับผิดสัญญาซื้อขาย</t>
  </si>
  <si>
    <t>4-9-02-002-0</t>
  </si>
  <si>
    <t>รายได้ค่าปรับผิดสัญญาจ้าง/ให้บริการ</t>
  </si>
  <si>
    <t>4-9-02-003-0</t>
  </si>
  <si>
    <t>รายได้ค่าปรับผิดสัญญาตัวแทนจดหน่วย</t>
  </si>
  <si>
    <t>4-9-02-004-0</t>
  </si>
  <si>
    <t>รายได้ค่าปรับผิดสัญญาตัวแทนจดหน่วยแจ้งหนี้</t>
  </si>
  <si>
    <t>4-9-02-005-0</t>
  </si>
  <si>
    <t>รายได้ค่าปรับผิดสัญญาตัวแทนตัดและติดกลับมิเตอร์</t>
  </si>
  <si>
    <t>4-9-02-006-0</t>
  </si>
  <si>
    <t>รายได้ค่าปรับผิดสัญญาตัวแทนเก็บเงิน</t>
  </si>
  <si>
    <t>4-9-02-007-0</t>
  </si>
  <si>
    <t>รายได้ค่าปรับผิดสัญญาตัวแทนรับชำระค่าไฟฟ้า</t>
  </si>
  <si>
    <t>4-9-02-099-0</t>
  </si>
  <si>
    <t>รายได้ค่าปรับอื่น ๆ</t>
  </si>
  <si>
    <t>รายได้จากการรับบริจาค</t>
  </si>
  <si>
    <t>4-9-03-001-0</t>
  </si>
  <si>
    <t>รายได้จากการรับบริจาคสินทรัพย์</t>
  </si>
  <si>
    <t xml:space="preserve">กำไร(ขาดทุน)จากการจำหน่ายเศษวัสดุ </t>
  </si>
  <si>
    <t>4-9-04-001-0</t>
  </si>
  <si>
    <t>กำไร(ขาดทุน)จากการขายเศษเหล็ก เศษวัสดุ</t>
  </si>
  <si>
    <t>4-9-04-002-0</t>
  </si>
  <si>
    <t>กำไร(ขาดทุน)จากการตรวจนับ/ปป.วัสดุและสินค้าคงเหลือ</t>
  </si>
  <si>
    <t>4-9-04-003-0</t>
  </si>
  <si>
    <t>กำไร(ขาดทุน)จากการตัดจำหน่ายวัสดุ</t>
  </si>
  <si>
    <t xml:space="preserve">กำไร(ขาดทุน)จากการจำหน่ายสินทรัพย์ถาวร </t>
  </si>
  <si>
    <t>4-9-04-101-0</t>
  </si>
  <si>
    <t>กำไร(ขาดทุน)จากการตัดจำหน่ายสินทรัพย์ถาวร</t>
  </si>
  <si>
    <t>4-9-04-102-0</t>
  </si>
  <si>
    <t>กำไร(ขาดทุน)จากการขายสินทรัพย์ถาวร</t>
  </si>
  <si>
    <t>4-9-04-104-0</t>
  </si>
  <si>
    <t>กำไร(ขาดทุน)จากการปรับค่าเสื่อมราคาสินทรัพย์ถาวร</t>
  </si>
  <si>
    <t>4-9-04-105-0</t>
  </si>
  <si>
    <t>กำไร(ขาดทุน)จากการปรับมูลค่าสินทรัพย์ถาวร</t>
  </si>
  <si>
    <t>รายได้อื่นที่ไม่เกี่ยวกับการดำเนินงาน</t>
  </si>
  <si>
    <t>4-9-05-001-0</t>
  </si>
  <si>
    <t>กำไร(ขาดทุน)ค่าปัดเศษจากการเก็บเงิน</t>
  </si>
  <si>
    <t>4-9-05-002-0</t>
  </si>
  <si>
    <t>รายได้เงินชดใช้ค่าเสียหาย</t>
  </si>
  <si>
    <t>4-9-05-003-0</t>
  </si>
  <si>
    <t>กำไร(ขาดทุน)จากการรับซื้อหม้อแปลงคืนจากผู้ใช้ไฟ</t>
  </si>
  <si>
    <t>4-9-05-004-0</t>
  </si>
  <si>
    <t>กำไร(ขาดทุน)จากอัตราแลกเปลี่ยนเกิดขึ้นจริง-เงินกู้</t>
  </si>
  <si>
    <t>4-9-05-005-0</t>
  </si>
  <si>
    <t>กำไร(ขาดทุน)จากอัตราแลกเปลี่ยนเกิดจริง-ลน./จน. ตปท.</t>
  </si>
  <si>
    <t>4-9-05-006-0</t>
  </si>
  <si>
    <t>กำไร(ขาดทุน)จากอัตราแลกเปลี่ยนยังไม่เกิดขึ้นจริง-เงินกู้</t>
  </si>
  <si>
    <t>4-9-05-007-0</t>
  </si>
  <si>
    <t>รายได้เงินประกันผู้ใช้ไฟไม่รับคืน</t>
  </si>
  <si>
    <t>4-9-05-009-0</t>
  </si>
  <si>
    <t>กำไร(ขาดทุน)จากอัตราแลกเปลี่ยนเกิดจริง-เงินลงทุน</t>
  </si>
  <si>
    <t>4-9-05-010-0</t>
  </si>
  <si>
    <t>กำไร(ขาดทุน)จากอัตราแลกเปลี่ยนไม่เกิดจริง-เงินลงทุน</t>
  </si>
  <si>
    <t>4-9-05-011-0</t>
  </si>
  <si>
    <t>กำไร(ขาดทุน)อัตราแลกเปลี่ยนไม่เกิดจริง-ลน./จน. ตปท.</t>
  </si>
  <si>
    <t>4-9-05-012-0</t>
  </si>
  <si>
    <t>กำไร(ขาดทุน)จากอัตราแลกเปลี่ยนเกิดจริง-สัญญาอนุพันธ์</t>
  </si>
  <si>
    <t>4-9-05-013-0</t>
  </si>
  <si>
    <t>กำไร(ขาดทุน)จากอัตราแลกเปลี่ยนยังไม่เกิดจริง-สัญญาอนุพันธ์</t>
  </si>
  <si>
    <t>4-9-05-014-0</t>
  </si>
  <si>
    <t>กำไร(ขาดทุน)จากจากการผลิตผลิตภัณฑ์คอนกรีต</t>
  </si>
  <si>
    <t>4-9-05-015-0</t>
  </si>
  <si>
    <t>กำไร(ขาดทุน)จากการผลิตพัสดุรับเข้าคลัง</t>
  </si>
  <si>
    <t>4-9-05-999-0</t>
  </si>
  <si>
    <t>รวมรายได้ที่ไม่เกี่ยวกับการดำเนินงาน</t>
  </si>
  <si>
    <t>รวมรายได้ทั้งสิ้น</t>
  </si>
  <si>
    <t xml:space="preserve"> ส่วนภูมิภาค</t>
  </si>
  <si>
    <t>แบบ  งป.002</t>
  </si>
  <si>
    <t>ประมาณการรายจ่าย</t>
  </si>
  <si>
    <t>ค่าใช้จ่ายในการดำเนินงาน</t>
  </si>
  <si>
    <t>ต้นทุนจากการจำหน่ายกระแสไฟฟ้าและบริการ</t>
  </si>
  <si>
    <t>ต้นทุนค่ากระแสไฟฟ้า</t>
  </si>
  <si>
    <t>5-1-01-001-0</t>
  </si>
  <si>
    <t>ค่าซื้อไฟฟ้า-การไฟฟ้าฝ่ายผลิตแห่งประเทศไทย</t>
  </si>
  <si>
    <t>5-1-01-001-8</t>
  </si>
  <si>
    <t>ปรับปรุงค่าซื้อไฟฟ้า</t>
  </si>
  <si>
    <t>5-1-01-002-0</t>
  </si>
  <si>
    <t>ค่าซื้อไฟฟ้า-กรมพัฒนาพลังงานทดแทนฯ(พพ.)</t>
  </si>
  <si>
    <t>5-1-01-003-0</t>
  </si>
  <si>
    <t>ค่าซื้อไฟฟ้า-ผู้ผลิตไฟฟ้าขนาดเล็กมาก</t>
  </si>
  <si>
    <t>5-1-01-004-0</t>
  </si>
  <si>
    <t>เงินชดเชยค่าไฟฟ้า</t>
  </si>
  <si>
    <t>5-1-01-005-0</t>
  </si>
  <si>
    <t>เงินนำส่งกองทุนพัฒนาไฟฟ้า-กฟผ.</t>
  </si>
  <si>
    <t>5-1-01-006-0</t>
  </si>
  <si>
    <t>ค่าซื้อไฟฟ้า-พลังงานแสงอาทิตย์ที่ติดตั้งบนหลังคา</t>
  </si>
  <si>
    <t>5-1-01-007-0</t>
  </si>
  <si>
    <t>ค่าชดเชยโครงการ Demand Response</t>
  </si>
  <si>
    <t>5-1-01-008-0</t>
  </si>
  <si>
    <t>เงินนำส่งกองทุนพัฒนาไฟฟ้าจากการผลิตไฟฟ้า</t>
  </si>
  <si>
    <t>5-1-01-009-0</t>
  </si>
  <si>
    <t>เงินนำส่งกองทุนพัฒนาไฟฟ้าเพื่อพลังงานหมุนเวียน</t>
  </si>
  <si>
    <t>5-1-01-010-0</t>
  </si>
  <si>
    <t>เงินนำส่งกองทุนพัฒนาไฟฟ้าเพื่อส่งเสริมสังคม</t>
  </si>
  <si>
    <t>น้ำมันเชื้อเพลิงและน้ำมันหล่อลื่น</t>
  </si>
  <si>
    <t>5-1-01-101-0</t>
  </si>
  <si>
    <t>ค่าเชื้อเพลิงผลิตกระแสไฟฟ้า</t>
  </si>
  <si>
    <t>5-1-01-102-0</t>
  </si>
  <si>
    <t>ค่าสารหล่อลื่นผลิตกระแสไฟฟ้า</t>
  </si>
  <si>
    <t>ต้นทุนขายและบริการอื่น</t>
  </si>
  <si>
    <t>5-1-02-001-0</t>
  </si>
  <si>
    <t>ต้นทุนจากการจำหน่ายอุปกรณ์ไฟฟ้า</t>
  </si>
  <si>
    <t>5-1-02-002-0</t>
  </si>
  <si>
    <t>ต้นทุนผลิตภัณฑ์คอนกรีต</t>
  </si>
  <si>
    <t>ค่าใช้จ่ายเกี่ยวกับบุคคลากร</t>
  </si>
  <si>
    <t xml:space="preserve">เงินเดือน ค่าจ้าง ค่าตอบแทนพนักงาน </t>
  </si>
  <si>
    <t>เงินเดือน ค่าจ้าง ค่าตอบแทน</t>
  </si>
  <si>
    <t>5-2-01-001-0</t>
  </si>
  <si>
    <t>เงินเดือนพนักงาน</t>
  </si>
  <si>
    <t>5-2-01-002-0</t>
  </si>
  <si>
    <t xml:space="preserve">ค่าจ้างและสวัสดิการลูกจ้าง </t>
  </si>
  <si>
    <t>5-2-01-003-0</t>
  </si>
  <si>
    <t>ค่าล่วงเวลาพนักงาน</t>
  </si>
  <si>
    <t>5-2-01-004-0</t>
  </si>
  <si>
    <t>ค่าตอบแทนอยู่เวรแก้ไฟฟ้าขัดข้อง</t>
  </si>
  <si>
    <t>5-2-01-005-0</t>
  </si>
  <si>
    <t>เงินโบนัสพนักงาน</t>
  </si>
  <si>
    <t>5-2-01-006-0</t>
  </si>
  <si>
    <t>ค่าครองชีพพนักงาน</t>
  </si>
  <si>
    <t>5-2-01-099-0</t>
  </si>
  <si>
    <t>ค่าตอบแทนอื่น-พนักงาน</t>
  </si>
  <si>
    <t>เงินจ่ายสมทบกองทุน</t>
  </si>
  <si>
    <t>5-2-01-101-0</t>
  </si>
  <si>
    <t>เงินสมทบกองทุนสงเคราะห์ผู้ปฏิบัติงาน กฟภ.</t>
  </si>
  <si>
    <t>5-2-01-102-0</t>
  </si>
  <si>
    <t>เงินสมทบกองทุนสำรองเลี้ยงชีพ</t>
  </si>
  <si>
    <t xml:space="preserve">เงินเพิ่มพิเศษ </t>
  </si>
  <si>
    <t>5-2-01-201-0</t>
  </si>
  <si>
    <t>เงินเพิ่มพิเศษวิชาชีพ</t>
  </si>
  <si>
    <t>5-2-01-202-0</t>
  </si>
  <si>
    <t>เงินเพิ่มฮอทไลน์</t>
  </si>
  <si>
    <t>5-2-01-203-0</t>
  </si>
  <si>
    <t>เงินเพิ่มสู้รบ (พสร.)</t>
  </si>
  <si>
    <t>5-2-01-204-0</t>
  </si>
  <si>
    <t>เงินยังชีพ (14 จังหวัดภาคใต้)</t>
  </si>
  <si>
    <t>5-2-01-205-0</t>
  </si>
  <si>
    <t>เงินเพิ่มพิเศษสำหรับผู้ทำงานอยู่กะ</t>
  </si>
  <si>
    <t>5-2-01-206-0</t>
  </si>
  <si>
    <t>ค่าโทรศัพท์บ้านพัก- ผู้บริหาร</t>
  </si>
  <si>
    <t>5-2-01-207-0</t>
  </si>
  <si>
    <t>ค่าโทรศัพท์เคลื่อนที่ -ผู้บริหาร</t>
  </si>
  <si>
    <t>5-2-01-299-0</t>
  </si>
  <si>
    <t>เงินเพิ่มพิเศษอื่น</t>
  </si>
  <si>
    <t xml:space="preserve">เงินชดเชย </t>
  </si>
  <si>
    <t>5-2-01-301-0</t>
  </si>
  <si>
    <t>เงินชดเชยตามกฎหมาย-พนักงานเกษียณอายุหรือให้ออก</t>
  </si>
  <si>
    <t>5-2-01-302-0</t>
  </si>
  <si>
    <t>เงินตอบแทนพิเศษ-พนักงานเกษียณก่อนอายุ</t>
  </si>
  <si>
    <t>5-2-01-303-0</t>
  </si>
  <si>
    <t>เงินชดเชย-พนักงานเกษียณก่อนอายุ</t>
  </si>
  <si>
    <t>สวัสดิการพนักงาน</t>
  </si>
  <si>
    <t xml:space="preserve">เงินช่วยเหลือพนักงาน </t>
  </si>
  <si>
    <t>5-2-02-001-0</t>
  </si>
  <si>
    <t>เงินช่วยเหลือค่าไฟฟ้า</t>
  </si>
  <si>
    <t>5-2-02-002-0</t>
  </si>
  <si>
    <t>เงินช่วยเหลือค่าเครื่องแบบพนักงาน</t>
  </si>
  <si>
    <t>5-2-02-003-0</t>
  </si>
  <si>
    <t>เงินช่วยเหลือค่าเล่าเรียนบุตร</t>
  </si>
  <si>
    <t>5-2-02-004-0</t>
  </si>
  <si>
    <t>เงินช่วยเหลือบุตร</t>
  </si>
  <si>
    <t>5-2-02-099-0</t>
  </si>
  <si>
    <t>เงินช่วยเหลืออื่น</t>
  </si>
  <si>
    <t>ค่ารักษาพยาบาล</t>
  </si>
  <si>
    <t>5-2-02-101-0</t>
  </si>
  <si>
    <t>ค่ารักษาพยาบาล-พนักงาน</t>
  </si>
  <si>
    <t>5-2-02-102-0</t>
  </si>
  <si>
    <t>ค่ารักษาพยาบาล-ครอบครัวพนักงาน</t>
  </si>
  <si>
    <t xml:space="preserve">ค่าพาหนะ เบี้ยเลี้ยงเดินทาง </t>
  </si>
  <si>
    <t>5-2-02-201-0</t>
  </si>
  <si>
    <t>ค่าพาหนะเดินทางไปปฏิบัติงานต่างท้องที่-พนักงาน</t>
  </si>
  <si>
    <t>5-2-02-202-0</t>
  </si>
  <si>
    <t>ค่าเบี้ยเลี้ยง-พนักงาน</t>
  </si>
  <si>
    <t>5-2-02-203-0</t>
  </si>
  <si>
    <t>ค่าที่พัก-พนักงาน</t>
  </si>
  <si>
    <t>5-2-02-205-0</t>
  </si>
  <si>
    <t>ค่าชดเชยการใช้ยานพาหนะส่วนตัว</t>
  </si>
  <si>
    <t>ค่าสวัสดิการอื่นๆ</t>
  </si>
  <si>
    <t>5-2-02-901-0</t>
  </si>
  <si>
    <t>ค่าเช่าบ้าน</t>
  </si>
  <si>
    <t>5-2-02-999-0</t>
  </si>
  <si>
    <t>ค่าสวัสดิการอื่น ๆ</t>
  </si>
  <si>
    <t xml:space="preserve">ค่าใช้จ่ายในการพัฒนาบุคคลากร </t>
  </si>
  <si>
    <t>5-2-02-204-0</t>
  </si>
  <si>
    <t>ค่าเครื่องแต่งกายสำหรับปฏิบัติงานต่างประเทศ</t>
  </si>
  <si>
    <t>5-2-03-001-0</t>
  </si>
  <si>
    <t>ค่าใช้จ่ายในการอบรมสัมมนา-ในแผน</t>
  </si>
  <si>
    <t>5-2-03-002-0</t>
  </si>
  <si>
    <t>ค่าใช้จ่ายในการอบรมสัมมนา-นอกแผน</t>
  </si>
  <si>
    <t>5-2-03-003-0</t>
  </si>
  <si>
    <t>ค่าใช้จ่ายในการประชุมชี้แจง</t>
  </si>
  <si>
    <t>ต้นทุนผลประโยชน์พนักงาน</t>
  </si>
  <si>
    <t>5-2-04-001-0</t>
  </si>
  <si>
    <t>ค่าใช้จ่ายผลประโยชน์พนักงาน-เงินชดเชยตามกฎหมาย</t>
  </si>
  <si>
    <t>5-2-04-002-0</t>
  </si>
  <si>
    <t>ค่าใช้จ่ายผลประโยชน์พนักงาน-ค่าของที่ระลึก</t>
  </si>
  <si>
    <t>ค่าใช้จ่ายตอบแทนบุคคลภายนอก</t>
  </si>
  <si>
    <t>ค่าตอบแทนบุคคลภายนอก-เกี่ยวกับการดำเนินงาน</t>
  </si>
  <si>
    <t>5-3-01-001-0</t>
  </si>
  <si>
    <t>ค่าตอบแทน-การจดหน่วยการใช้ไฟฟ้า</t>
  </si>
  <si>
    <t>5-3-01-002-0</t>
  </si>
  <si>
    <t>ค่าตอบแทน-การจดหน่วยพร้อมแจ้งค่าไฟฟ้า</t>
  </si>
  <si>
    <t>5-3-01-003-0</t>
  </si>
  <si>
    <t>ค่าตอบแทน-การเก็บเงินค่าไฟฟ้า</t>
  </si>
  <si>
    <t>5-3-01-004-0</t>
  </si>
  <si>
    <t>ค่าตอบแทน-การจ้างเหมาตัดและต่อกลับมิเตอร์</t>
  </si>
  <si>
    <t>5-3-01-005-0</t>
  </si>
  <si>
    <t>ค่าตอบแทน-บริการโฆษณา</t>
  </si>
  <si>
    <t>5-3-01-006-0</t>
  </si>
  <si>
    <t>ค่าแรงคนงานรายวัน/ค่าจ้างเหมาแรงงานก่อสร้าง</t>
  </si>
  <si>
    <t>5-3-01-007-0</t>
  </si>
  <si>
    <t>ค่าแรงคนงานรายวันงานบำรุงรักษา</t>
  </si>
  <si>
    <t>5-3-01-008-0</t>
  </si>
  <si>
    <t>ค่าแรงคนงานรายวันงานบริการ</t>
  </si>
  <si>
    <t>5-3-01-009-0</t>
  </si>
  <si>
    <t>ค่าแรง/ค่าจ้างเหมาคนงานรายวันทั่วไป</t>
  </si>
  <si>
    <t>ค่าตอบแทน-ผู้ว่าการ</t>
  </si>
  <si>
    <t>5-3-01-101-0</t>
  </si>
  <si>
    <t>ค่าตอบแทนรายเดือน-ผวก.</t>
  </si>
  <si>
    <t>5-3-01-102-0</t>
  </si>
  <si>
    <t>ค่ารับรอง-ผวก.</t>
  </si>
  <si>
    <t>5-3-01-103-0</t>
  </si>
  <si>
    <t>ค่าพาหนะเบี้ยเลี้ยงและที่พัก-ผวก.</t>
  </si>
  <si>
    <t>5-3-01-104-0</t>
  </si>
  <si>
    <t>ค่าใช้จ่ายเกี่ยวกับเครื่องมือสื่อสาร-ผวก.</t>
  </si>
  <si>
    <t>5-3-01-199-0</t>
  </si>
  <si>
    <t>ค่าตอบแทนอื่น-ผวก.</t>
  </si>
  <si>
    <t xml:space="preserve">ค่าตอบแทน-คณะกรรมการ กฟภ. </t>
  </si>
  <si>
    <t>5-3-01-201-0</t>
  </si>
  <si>
    <t>ค่าเบี้ยประชุมคณะกรรมการ กฟภ.</t>
  </si>
  <si>
    <t>5-3-01-203-0</t>
  </si>
  <si>
    <t>เงินโบนัสคณะกรรมการ</t>
  </si>
  <si>
    <t>5-3-01-204-0</t>
  </si>
  <si>
    <t>ค่าตอบแทนรายเดือนคณะกรรมการ กฟภ.</t>
  </si>
  <si>
    <t>5-3-01-299-0</t>
  </si>
  <si>
    <t>ค่าตอบแทนอื่น-คณะกรรมการ กฟภ.</t>
  </si>
  <si>
    <t>ค่าตอบแทนอื่นๆ</t>
  </si>
  <si>
    <t>5-3-01-999-0</t>
  </si>
  <si>
    <t>ค่าตอบแทนอื่น ๆ</t>
  </si>
  <si>
    <t>ค่าโฆษณาประชาสัมพันธ์</t>
  </si>
  <si>
    <t>ค่าโฆษณา</t>
  </si>
  <si>
    <t>5-3-02-001-0</t>
  </si>
  <si>
    <t>ค่าโฆษณาทางวิทยุ โทรทัศน์</t>
  </si>
  <si>
    <t>5-3-02-002-0</t>
  </si>
  <si>
    <t>ค่าโฆษณาทางสื่อสิ่งพิมพ์</t>
  </si>
  <si>
    <t>5-3-02-003-0</t>
  </si>
  <si>
    <t>ค่าโฆษณาทางสื่ออิเลคทรอนิคส์</t>
  </si>
  <si>
    <t xml:space="preserve">ค่าประชาสัมพันธ์ </t>
  </si>
  <si>
    <t>5-3-02-101-0</t>
  </si>
  <si>
    <t>ค่าป้ายประชาสัมพันธ์</t>
  </si>
  <si>
    <t>5-3-02-102-0</t>
  </si>
  <si>
    <t>ค่าประชาสัมพันธ์อื่น</t>
  </si>
  <si>
    <t>5-3-02-103-0</t>
  </si>
  <si>
    <t>ค่าประชาสัมพันธ์ทางสื่อ</t>
  </si>
  <si>
    <t xml:space="preserve">ค่าใช้จ่ายเกี่ยวกับสำนักงาน </t>
  </si>
  <si>
    <t xml:space="preserve">ค่าวัสดุใช้ไป </t>
  </si>
  <si>
    <t>5-3-03-001-0</t>
  </si>
  <si>
    <t>ค่าวัสดุสำนักงาน</t>
  </si>
  <si>
    <t>5-3-03-003-0</t>
  </si>
  <si>
    <t>ค่าวัสดุเบ็ดเตล็ดในสำนักงาน</t>
  </si>
  <si>
    <t xml:space="preserve">ค่าสาธารณูปโภค </t>
  </si>
  <si>
    <t>5-3-03-101-0</t>
  </si>
  <si>
    <t>ค่าน้ำดื่ม</t>
  </si>
  <si>
    <t>5-3-03-102-0</t>
  </si>
  <si>
    <t>ค่าน้ำประปา</t>
  </si>
  <si>
    <t>5-3-03-103-0</t>
  </si>
  <si>
    <t>ค่าไฟฟ้า</t>
  </si>
  <si>
    <t xml:space="preserve">ค่าใช้จ่ายในการติดต่อสื่อสาร </t>
  </si>
  <si>
    <t>5-3-03-201-0</t>
  </si>
  <si>
    <t>ค่าโทรศัพท์ (ควบคุมไม่ได้)</t>
  </si>
  <si>
    <t>5-3-03-202-0</t>
  </si>
  <si>
    <t>ค่าโทรศัพท์ (ค่าบริการรายเดือน)</t>
  </si>
  <si>
    <t>5-3-03-203-0</t>
  </si>
  <si>
    <t>ค่าวิทยุโทรศัพท์เคลื่อนที่แบบมือถือ</t>
  </si>
  <si>
    <t>5-3-03-205-0</t>
  </si>
  <si>
    <t>ค่าใช้จ่ายในการเช่าวงจรดิจิตอล(Lease Line)</t>
  </si>
  <si>
    <t>5-3-03-206-0</t>
  </si>
  <si>
    <t xml:space="preserve">ค่าไปรษณีย์ </t>
  </si>
  <si>
    <t>5-3-03-207-0</t>
  </si>
  <si>
    <t>ค่าติดตั้งอุปกรณ์สื่อสาร</t>
  </si>
  <si>
    <t>5-3-03-208-0</t>
  </si>
  <si>
    <t>ค่าใช้จ่ายในการใช้อินเตอร์เน็ต</t>
  </si>
  <si>
    <t>5-3-03-299-0</t>
  </si>
  <si>
    <t>ค่าใช้จ่ายในการติดต่อสื่อสารประเภทอี่น</t>
  </si>
  <si>
    <t xml:space="preserve">ค่าเช่า </t>
  </si>
  <si>
    <t>5-3-03-301-0</t>
  </si>
  <si>
    <t>ค่าเช่าที่ดิน</t>
  </si>
  <si>
    <t>5-3-03-302-0</t>
  </si>
  <si>
    <t>ค่าเช่าสิ่งปลูกสร้าง</t>
  </si>
  <si>
    <t>5-3-03-303-0</t>
  </si>
  <si>
    <t>ค่าเช่าเครื่องคอมพิวเตอร์</t>
  </si>
  <si>
    <t>5-3-03-304-0</t>
  </si>
  <si>
    <t>ค่าเช่าเครื่องถ่ายเอกสาร</t>
  </si>
  <si>
    <t>5-3-03-305-0</t>
  </si>
  <si>
    <t>ค่าเช่ายานพาหนะ</t>
  </si>
  <si>
    <t>5-3-03-306-0</t>
  </si>
  <si>
    <t>ค่าเช่าโปรแกรมสำเร็จรูป</t>
  </si>
  <si>
    <t>5-3-03-399-0</t>
  </si>
  <si>
    <t xml:space="preserve">ค่าเช่าสินทรัพย์อื่นๆ </t>
  </si>
  <si>
    <t xml:space="preserve">ค่าใช้จ่ายในการดูแลสถานที่ </t>
  </si>
  <si>
    <t>5-3-03-401-0</t>
  </si>
  <si>
    <t>ค่าจ้างเหมาทำความสะอาด</t>
  </si>
  <si>
    <t>5-3-03-402-0</t>
  </si>
  <si>
    <t>ค่ารักษาความปลอดภัย</t>
  </si>
  <si>
    <t>5-3-03-403-0</t>
  </si>
  <si>
    <t>ค่าจ้างบำรุงรักษาสวน</t>
  </si>
  <si>
    <t>5-3-03-404-0</t>
  </si>
  <si>
    <t>ค่าบำรุงรักษาบริเวณสำนักงาน</t>
  </si>
  <si>
    <t xml:space="preserve">ค่าใช้จ่ายอื่นเกี่ยวกับสำนักงาน </t>
  </si>
  <si>
    <t>5-3-03-901-0</t>
  </si>
  <si>
    <t>ค่าเชื้อเพลิงยานพาหนะ</t>
  </si>
  <si>
    <t>5-3-03-902-0</t>
  </si>
  <si>
    <t>ค่าหนังสือและสื่อความรู้</t>
  </si>
  <si>
    <t>5-3-03-999-0</t>
  </si>
  <si>
    <t>ค่าใช้จ่ายเบ็ดเตล็ด</t>
  </si>
  <si>
    <t>ค่าใช้จ่ายเพื่อการวิจัย</t>
  </si>
  <si>
    <t>5-3-04-001-0</t>
  </si>
  <si>
    <t>ค่าใช้จ่ายในการวิจัย</t>
  </si>
  <si>
    <t>5-3-04-002-0</t>
  </si>
  <si>
    <t>ค่าใช้จ่ายต่างๆของ สนพ.</t>
  </si>
  <si>
    <t xml:space="preserve">ค่าป้องกัน ซ่อมแซมบำรุงรักษา และก่อสร้าง </t>
  </si>
  <si>
    <t>5-1-02-101-0</t>
  </si>
  <si>
    <t>ผลต่างราคาพัสดุ</t>
  </si>
  <si>
    <t>5-3-05-001-0</t>
  </si>
  <si>
    <t>ค่าป้องกันระบบจำหน่าย</t>
  </si>
  <si>
    <t>5-3-05-002-0</t>
  </si>
  <si>
    <t>ค่าจ้างเหมาตัดต้นไม้</t>
  </si>
  <si>
    <t xml:space="preserve">ค่าซ่อมแซมบำรุงรักษา </t>
  </si>
  <si>
    <t>5-3-05-101-0</t>
  </si>
  <si>
    <t>ค่าวัสดุเบิกจากคลังเพื่อซ่อมแซม บำรุงรักษาและบริการ</t>
  </si>
  <si>
    <t>5-3-05-102-0</t>
  </si>
  <si>
    <t>ค่าวัสดุเบิกจากคลังเพื่อเปลี่ยนแทนและก่อสร้าง</t>
  </si>
  <si>
    <t>5-3-05-103-0</t>
  </si>
  <si>
    <t>ค่าซ่อมแซมบำรุงรักษา-อุปกรณ์ไฟฟ้า ระบบจำหน่าย</t>
  </si>
  <si>
    <t>5-3-05-104-0</t>
  </si>
  <si>
    <t>ค่าซ่อมแซมบำรุงรักษา-อาคาร</t>
  </si>
  <si>
    <t>5-3-05-105-0</t>
  </si>
  <si>
    <t>ค่าซ่อมแซมบำรุงรักษา-ยานพาหนะ</t>
  </si>
  <si>
    <t>5-3-05-106-0</t>
  </si>
  <si>
    <t>ค่าซ่อมแซมบำรุงรักษา-คอมฯ&amp;อุปกรณ์ต่อพ่วง</t>
  </si>
  <si>
    <t>5-3-05-107-0</t>
  </si>
  <si>
    <t>ค่าปรับปรุงระบบจำหน่ายที่พระตำหนัก</t>
  </si>
  <si>
    <t>5-3-05-108-0</t>
  </si>
  <si>
    <t>ค่าวัสดุซื้อตรงเข้างานก่อสร้าง</t>
  </si>
  <si>
    <t>5-3-05-109-0</t>
  </si>
  <si>
    <t>ค่าวัสดุเบ็ดเตล็ดด้านช่าง</t>
  </si>
  <si>
    <t>5-3-05-110-0</t>
  </si>
  <si>
    <t>ค่าซ่อมแซมบำรุงรักษา-อุปกรณ์ในสำนักงาน</t>
  </si>
  <si>
    <t>5-3-05-111-0</t>
  </si>
  <si>
    <t>ค่าซ่อมแซมบำรุงรักษา-เคเบิลใยแก้วนำแสง</t>
  </si>
  <si>
    <t>5-3-05-151-0</t>
  </si>
  <si>
    <t>ค่ามิเตอร์เบิกจากคลังเพื่อติดตั้งหรือเปลี่ยนแทน</t>
  </si>
  <si>
    <t>5-3-05-152-0</t>
  </si>
  <si>
    <t>ค่าอุปกรณ์ ปก.มต. เบิกคลังเพื่อติดตั้งหรือเปลี่ยนแทน</t>
  </si>
  <si>
    <t>5-3-05-199-0</t>
  </si>
  <si>
    <t>ค่าซ่อมแซมบำรุงรักษาอื่น ๆ</t>
  </si>
  <si>
    <t xml:space="preserve">ค่าใช้จ่ายในการก่อสร้าง </t>
  </si>
  <si>
    <t>5-3-05-201-0</t>
  </si>
  <si>
    <t>ค่าสินทรัพย์พร้อมใช้ตั้งพัก</t>
  </si>
  <si>
    <t>5-3-05-202-0</t>
  </si>
  <si>
    <t>ค่าจ้างเหมางานก่อสร้าง - Turn Key</t>
  </si>
  <si>
    <t>5-3-05-203-0</t>
  </si>
  <si>
    <t>ค่าใช้จ่ายดำเนินการในงานก่อสร้าง</t>
  </si>
  <si>
    <t>5-3-05-204-0</t>
  </si>
  <si>
    <t>ค่าควบคุมงานก่อสร้าง</t>
  </si>
  <si>
    <t>5-3-05-205-0</t>
  </si>
  <si>
    <t>ค่าใช้จ่ายประสานงานโครงการ</t>
  </si>
  <si>
    <t>5-3-05-206-0</t>
  </si>
  <si>
    <t>ค่าจ้างเหมางานบริการ</t>
  </si>
  <si>
    <t>ค่าใช้จ่ายอื่นในการดำเนินงาน</t>
  </si>
  <si>
    <t>หนี้สูญ หนี้สงสัยจะสูญ</t>
  </si>
  <si>
    <t>5-3-06-001-0</t>
  </si>
  <si>
    <t>หนี้สูญ - ทางบัญชี</t>
  </si>
  <si>
    <t>5-3-06-002-0</t>
  </si>
  <si>
    <t>หนี้สงสัยจะสูญ</t>
  </si>
  <si>
    <t>ค่าจ้างที่ปรึกษาและค่าบริการจัดการ</t>
  </si>
  <si>
    <t>5-3-06-101-0</t>
  </si>
  <si>
    <t>ค่าสอบบัญชี</t>
  </si>
  <si>
    <t>5-3-06-102-0</t>
  </si>
  <si>
    <t>ค่าที่ปรึกษา-ด้านบัญชี การเงิน</t>
  </si>
  <si>
    <t>5-3-06-103-0</t>
  </si>
  <si>
    <t>ค่าที่ปรึกษา-ด้านกฏหมาย</t>
  </si>
  <si>
    <t>5-3-06-104-0</t>
  </si>
  <si>
    <t>ค่าที่ปรึกษา-ด้านวิศวกรรม</t>
  </si>
  <si>
    <t>5-3-06-105-0</t>
  </si>
  <si>
    <t>ค่าที่ปรึกษา-ด้านการพัฒนาระบบคอมพิวเตอร์</t>
  </si>
  <si>
    <t>5-3-06-109-0</t>
  </si>
  <si>
    <t>ค่าที่ปรึกษา-ด้านอื่นๆ</t>
  </si>
  <si>
    <t xml:space="preserve">ค่าเบี้ยประกัน </t>
  </si>
  <si>
    <t>5-3-06-201-0</t>
  </si>
  <si>
    <t>ค่าเบี้ยประกัน-พนักงาน</t>
  </si>
  <si>
    <t>5-3-06-202-0</t>
  </si>
  <si>
    <t>ค่าเบี้ยประกัน-ยานพาหนะ</t>
  </si>
  <si>
    <t>5-3-06-203-0</t>
  </si>
  <si>
    <t>ค่าเบี้ยประกัน-สินทรัพย์</t>
  </si>
  <si>
    <t>5-3-06-204-0</t>
  </si>
  <si>
    <t>ค่าเบี้ยประกัน-การขนส่ง</t>
  </si>
  <si>
    <t>5-3-06-299-0</t>
  </si>
  <si>
    <t>ค่าเบี้ยประกันภัยอื่น</t>
  </si>
  <si>
    <t xml:space="preserve">ค่ารับรอง </t>
  </si>
  <si>
    <t>5-3-06-301-0</t>
  </si>
  <si>
    <t>ค่ารับรอง</t>
  </si>
  <si>
    <t xml:space="preserve">ค่าใช้จ่ายทางภาษี </t>
  </si>
  <si>
    <t>5-3-06-401-0</t>
  </si>
  <si>
    <t>ค่าภาษีสินทรัพย์</t>
  </si>
  <si>
    <t>5-3-06-402-0</t>
  </si>
  <si>
    <t>ค่าภาษีและค่าธรรมเนียมยานพาหนะ</t>
  </si>
  <si>
    <t>ค่าใช้จ่ายเพื่อสังคมและสาธารณประโยชน์</t>
  </si>
  <si>
    <t>5-3-06-501-0</t>
  </si>
  <si>
    <t>เงินชดเชยเพื่อมนุษยธรรม</t>
  </si>
  <si>
    <t>5-3-06-502-0</t>
  </si>
  <si>
    <t>ค่าใช้จ่ายเกี่ยวกับไฟสาธารณะ</t>
  </si>
  <si>
    <t>5-3-06-503-0</t>
  </si>
  <si>
    <t>ค่าใช้จ่ายส่งเสริมการประหยัด/ปลอดภัยในการใช้ไฟฟ้า</t>
  </si>
  <si>
    <t>5-3-06-504-0</t>
  </si>
  <si>
    <t>ค่าใช้จ่ายอื่นเพื่อผู้ใช้ไฟ</t>
  </si>
  <si>
    <t>5-3-06-505-0</t>
  </si>
  <si>
    <t>ค่าใช้จ่ายเพื่อสังคมหรือสิ่งแวดล้อม</t>
  </si>
  <si>
    <t>5-3-06-508-0</t>
  </si>
  <si>
    <t>ค่าผลประโยชน์เงินประกันฯจ่ายคืนผู้ใช้ไฟ</t>
  </si>
  <si>
    <t>5-3-06-599-0</t>
  </si>
  <si>
    <t>ค่าใช้จ่ายเพื่อสาธารณประโยชน์และการกุศล</t>
  </si>
  <si>
    <t xml:space="preserve">ค่าปรับตามมาตรฐานการให้บริการ </t>
  </si>
  <si>
    <t>5-3-06-601-0</t>
  </si>
  <si>
    <t>ค่าปรับกรณีคุณภาพไฟฟ้า</t>
  </si>
  <si>
    <t>5-3-06-602-0</t>
  </si>
  <si>
    <t>ค่าปรับกรณีระยะเวลาที่ผู้ขอใช้ไฟฟ้ารายใหม่ขอใช้ไฟฯ</t>
  </si>
  <si>
    <t>5-3-06-603-0</t>
  </si>
  <si>
    <t>ค่าปรับระยะเวลาตอบสนองที่ลูกค้าร้องขอหรือร้องเรียน</t>
  </si>
  <si>
    <t>5-3-06-604-0</t>
  </si>
  <si>
    <t>ค่าปรับกรณีระยะเวลาต่อกลับ กรณีถูกงดจ่ายไฟฟ้า</t>
  </si>
  <si>
    <t xml:space="preserve">ค่าใช้จ่ายอื่น </t>
  </si>
  <si>
    <t>5-3-06-902-0</t>
  </si>
  <si>
    <t>ค่าขนส่ง ขนย้าย</t>
  </si>
  <si>
    <t>5-3-06-903-0</t>
  </si>
  <si>
    <t>ค่าจ้างเหมายานพาหนะ/เครื่งจักรกลหนัก</t>
  </si>
  <si>
    <t>5-3-06-904-0</t>
  </si>
  <si>
    <t>ค่าปรับ เงินเพิ่ม ทางภาษี</t>
  </si>
  <si>
    <t>5-3-06-906-0</t>
  </si>
  <si>
    <t>ค่าอากรแสตมป์</t>
  </si>
  <si>
    <t>5-3-06-907-0</t>
  </si>
  <si>
    <t>ค่าธรรมเนียมธนาคาร</t>
  </si>
  <si>
    <t>5-3-06-908-0</t>
  </si>
  <si>
    <t>ค่าใช้จ่ายดำเนินคดี</t>
  </si>
  <si>
    <t>5-3-06-909-0</t>
  </si>
  <si>
    <t>ค่าปรับปรุงที่ดินและสิ่งปลูกสร้างที่มิใช่ของ กฟภ.</t>
  </si>
  <si>
    <t>5-3-06-910-0</t>
  </si>
  <si>
    <t>ค่าวัสดุล้าสมัยหรือสูญหาย</t>
  </si>
  <si>
    <t>5-3-06-911-0</t>
  </si>
  <si>
    <t>ค่าตรวจสภาพยานพาหนะ</t>
  </si>
  <si>
    <t>5-3-06-912-0</t>
  </si>
  <si>
    <t>ค่าใช้จ่ายในการดำเนินการออกของจากต่างประเทศ</t>
  </si>
  <si>
    <t>5-3-06-913-0</t>
  </si>
  <si>
    <t>ค่าใช้จ่ายที่ต้องชำระตามคำสั่งศาล</t>
  </si>
  <si>
    <t>5-3-06-914-0</t>
  </si>
  <si>
    <t>ค่าธรรมเนียมประกอบกิจการพลังงาน</t>
  </si>
  <si>
    <t>5-3-06-999-0</t>
  </si>
  <si>
    <t>ค่าใช้จ่ายอื่น</t>
  </si>
  <si>
    <t>ค่าเสื่อมราคา ค่าเสื่อมสิ้น ค่าตัดจำหน่าย</t>
  </si>
  <si>
    <t>ค่าเสื่อมราคา-ส่วนปรับปรุงที่ดิน</t>
  </si>
  <si>
    <t>5-4-01-101-0</t>
  </si>
  <si>
    <t>ค่าเสื่อมราคา-อาคารสิ่งปลูกสร้าง</t>
  </si>
  <si>
    <t>5-4-02-001-0</t>
  </si>
  <si>
    <t>ค่าเสื่อมราคา-อาคารดำเนินงาน</t>
  </si>
  <si>
    <t>5-4-02-002-0</t>
  </si>
  <si>
    <t>ค่าเสื่อมราคา-อาคารสำนักงาน</t>
  </si>
  <si>
    <t>5-4-02-003-0</t>
  </si>
  <si>
    <t>ค่าเสื่อมราคา-อาคารพักอาศัย</t>
  </si>
  <si>
    <t>5-4-61-001-0</t>
  </si>
  <si>
    <t>ค่าเสื่อมราคา-สิ่งปลูกสร้างอื่น</t>
  </si>
  <si>
    <t>5-4-02-999-1</t>
  </si>
  <si>
    <t>ค่าเสื่อมราคา-สิ่งปลูกสร้างที่ไม่ใช้ประโยชน์</t>
  </si>
  <si>
    <t xml:space="preserve">ค่าเสื่อมราคา-ระบบผลิตกระแสไฟฟ้า </t>
  </si>
  <si>
    <t>5-4-03-001-0</t>
  </si>
  <si>
    <t>ค่าเสื่อมราคา-ระบบผลิตกระแสไฟฟ้าเครื่องจักรดีเซล</t>
  </si>
  <si>
    <t>5-4-03-002-0</t>
  </si>
  <si>
    <t>ค่าเสื่อมราคา-ระบบผลิตกระแสไฟฟ้าพลังน้ำ</t>
  </si>
  <si>
    <t>5-4-03-003-0</t>
  </si>
  <si>
    <t>ค่าเสื่อมราคา-ระบบผลิตกระแสไฟฟ้าพลังแสงอาทิตย์</t>
  </si>
  <si>
    <t>5-4-03-004-0</t>
  </si>
  <si>
    <t>ค่าเสื่อมราคา-ระบบผลิตกระแสไฟฟ้าพลังงานลม</t>
  </si>
  <si>
    <t xml:space="preserve">ค่าเสื่อมราคา-ระบบจำหน่ายกระแสไฟฟ้า </t>
  </si>
  <si>
    <t>5-4-04-001-0</t>
  </si>
  <si>
    <t>ค่าเสื่อมราคา-ระบบสายส่งและจำหน่าย</t>
  </si>
  <si>
    <t>5-4-04-002-0</t>
  </si>
  <si>
    <t>ค่าเสื่อมราคา-ระบบไฟสัญญาณและไฟถนน</t>
  </si>
  <si>
    <t>5-4-04-003-0</t>
  </si>
  <si>
    <t>ค่าเสื่อมราคา-อุปกรณ์ในสถานีไฟฟ้า</t>
  </si>
  <si>
    <t>5-4-04-004-0</t>
  </si>
  <si>
    <t>ค่าเสื่อมราคา-หม้อแปลงไฟฟ้าผ่านการใช้งาน</t>
  </si>
  <si>
    <t>5-4-04-005-0</t>
  </si>
  <si>
    <t>ค่าเสื่อมราคา-มิเตอร์และส่วนประกอบผ่านการใช้งาน</t>
  </si>
  <si>
    <t>ค่าเสื่อมราคา-เครื่องตกแต่ง เครื่องมือ เครื่องใช้</t>
  </si>
  <si>
    <t>5-4-05-001-0</t>
  </si>
  <si>
    <t>ค่าเสื่อมราคา-เครื่องตกแต่งประจำสำนักงาน</t>
  </si>
  <si>
    <t>5-4-05-002-0</t>
  </si>
  <si>
    <t>ค่าเสื่อมราคา-อุปกรณ์ประจำสำนักงาน</t>
  </si>
  <si>
    <t>5-4-05-003-0</t>
  </si>
  <si>
    <t>ค่าเสื่อมราคา-เครื่องเมนเฟรม/มินิคอมฯ รวมอุปกรณ์ฯ</t>
  </si>
  <si>
    <t>5-4-05-004-0</t>
  </si>
  <si>
    <t>ค่าเสื่อมราคา-เครื่องเพอร์ซันนัลคอมฯ และอุปกรณ์</t>
  </si>
  <si>
    <t>5-4-05-101-0</t>
  </si>
  <si>
    <t>ค่าเสื่อมราคา-เครื่องมือ เครื่องใช้ คลังพัสดุ</t>
  </si>
  <si>
    <t>5-4-05-102-0</t>
  </si>
  <si>
    <t>ค่าเสื่อมราคา-เครื่องมือ เครื่องใช้โรงซ่อม โรงรถ</t>
  </si>
  <si>
    <t>5-4-05-103-0</t>
  </si>
  <si>
    <t>ค่าเสื่อมราคา-เครื่องมือ เครื่องใช้ โรงงานผลิตภัณฑ์คอนฯ</t>
  </si>
  <si>
    <t>5-4-05-104-0</t>
  </si>
  <si>
    <t>ค่าเสื่อมราคา-เครื่องมือ เครื่องใช้เบ็ดเตล็ด</t>
  </si>
  <si>
    <t>5-4-05-201-0</t>
  </si>
  <si>
    <t>ค่าเสื่อมราคา-อุปกรณ์สื่อสาร</t>
  </si>
  <si>
    <t>5-4-05-202-0</t>
  </si>
  <si>
    <t>ค่าเสื่อมราคา-ระบบสื่อสารสายใยแก้วนำแสงติดตั้งภายนอก</t>
  </si>
  <si>
    <t>5-4-05-203-0</t>
  </si>
  <si>
    <t>ค่าเสื่อมราคา-ระบบสื่อสารสายใยแก้วนำแสงติดตั้งภายใน</t>
  </si>
  <si>
    <t>ค่าเสื่อมราคา-ยานพาหนะ</t>
  </si>
  <si>
    <t>5-4-06-001-0</t>
  </si>
  <si>
    <t>ค่าเสื่อมราคา-รถยนต์นั่ง</t>
  </si>
  <si>
    <t>5-4-06-002-0</t>
  </si>
  <si>
    <t>ค่าเสื่อมราคา-รถยนต์โดยสารเกิน 10 ที่นั่ง</t>
  </si>
  <si>
    <t>5-4-06-003-0</t>
  </si>
  <si>
    <t>ค่าเสื่อมราคา-รถยนต์บรรทุก</t>
  </si>
  <si>
    <t>5-4-06-004-0</t>
  </si>
  <si>
    <t>ค่าเสื่อมราคา-ยานพาหนะอื่น</t>
  </si>
  <si>
    <t>5-4-06-005-0</t>
  </si>
  <si>
    <t>ค่าเสื่อมราคา-ยานพาหนะ-สัญญาเช่าการเงิน</t>
  </si>
  <si>
    <t>ค่าเสื่อมราคา-สินทรัพย์ไม่มีตัวตน</t>
  </si>
  <si>
    <t>5-4-07-001-0</t>
  </si>
  <si>
    <t>ค่าตัดจำหน่าย-โปรแกรมคอมพิวเตอร์</t>
  </si>
  <si>
    <t>5-4-07-002-0</t>
  </si>
  <si>
    <t>ค่าตัดจำหน่าย-ลิขสิทธิ์</t>
  </si>
  <si>
    <t>5-4-54-000-8</t>
  </si>
  <si>
    <t>ขาดทุนจากการด้อยค่าสินทรัพย์ -ระบบจำหน่าย</t>
  </si>
  <si>
    <t>5-4-55-000-8</t>
  </si>
  <si>
    <t>ขาดทุนจากการด้อยค่าสินทรัพย์ -เครื่องตกแต่งฯ</t>
  </si>
  <si>
    <t>5-4-55-100-8</t>
  </si>
  <si>
    <t>ขาดทุนจากการด้อยค่าสินทรัพย์ -เครื่องมือฯ</t>
  </si>
  <si>
    <t>ค่าใช้จ่ายอื่นที่ไม่เกี่ยวกับการดำเนินงาน</t>
  </si>
  <si>
    <t>ค่าธรรมเนียมจัดการเงินกู้</t>
  </si>
  <si>
    <t>5-5-01-001-0</t>
  </si>
  <si>
    <t>ดอกเบี้ยจ่าย</t>
  </si>
  <si>
    <t>5-5-02-001-0</t>
  </si>
  <si>
    <t>ดอกเบี้ยจ่าย-ธนาคาร</t>
  </si>
  <si>
    <t>5-5-02-002-0</t>
  </si>
  <si>
    <t>ดอกเบี้ยจ่ายเงินกู้</t>
  </si>
  <si>
    <t>5-5-02-003-0</t>
  </si>
  <si>
    <t>ดอกเบี้ยจ่าย-สัญญาเช่าการเงิน</t>
  </si>
  <si>
    <t>รวมค่าใช้จ่ายดำเนินงาน</t>
  </si>
  <si>
    <t>ค่าใช้จ่ายทางอ้อม</t>
  </si>
  <si>
    <t>รวมรายจ่าย</t>
  </si>
  <si>
    <t>กระจายงบประมาณทำการ ประจำปี 2559</t>
  </si>
  <si>
    <t>หน่วย : บาท</t>
  </si>
  <si>
    <t>กำไร/ขาดทุน</t>
  </si>
  <si>
    <t>เขต / การไฟฟ้า กฟอ.ลาดยาว..........</t>
  </si>
  <si>
    <t>อนุมัติเขต</t>
  </si>
  <si>
    <t>อนุมัติเขต 9,677,000</t>
  </si>
  <si>
    <t>รวม</t>
  </si>
  <si>
    <t>C311101000</t>
  </si>
  <si>
    <t>C311101010</t>
  </si>
  <si>
    <t>C311101020</t>
  </si>
  <si>
    <t>C311101030</t>
  </si>
  <si>
    <t>C311101040</t>
  </si>
  <si>
    <t>C311101050</t>
  </si>
  <si>
    <t>C311101060</t>
  </si>
  <si>
    <t>C311101070</t>
  </si>
  <si>
    <t>C311102000</t>
  </si>
  <si>
    <t>C311104000</t>
  </si>
  <si>
    <t>C311105000</t>
  </si>
  <si>
    <t>C311106000</t>
  </si>
  <si>
    <t>(8)</t>
  </si>
  <si>
    <t>(9)</t>
  </si>
  <si>
    <t>(10)</t>
  </si>
  <si>
    <t>(11)</t>
  </si>
  <si>
    <t>(12)</t>
  </si>
  <si>
    <t>(13)</t>
  </si>
  <si>
    <t>(14)</t>
  </si>
  <si>
    <t>กฟฟ</t>
  </si>
  <si>
    <t>ผบค</t>
  </si>
  <si>
    <t>ผมต</t>
  </si>
  <si>
    <t>ผปบ.</t>
  </si>
  <si>
    <t>ผกส</t>
  </si>
  <si>
    <t>ผบป</t>
  </si>
  <si>
    <t>ผคบ</t>
  </si>
  <si>
    <t>ผบห</t>
  </si>
  <si>
    <t>กฟย.แม่วงก์</t>
  </si>
  <si>
    <t>กฟย.ชุมตาบง</t>
  </si>
  <si>
    <t>กฟย.แม่เปิน</t>
  </si>
  <si>
    <t>กฟย.หนองเบน</t>
  </si>
  <si>
    <t>เขต / การไฟฟ้า .กฟอ.ลาดยาว...........</t>
  </si>
  <si>
    <t>-</t>
  </si>
  <si>
    <t>…</t>
  </si>
  <si>
    <t>กรอบ</t>
  </si>
  <si>
    <t>กระจาย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</si>
</sst>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_-* #,##0.00_-;\-* #,##0.00_-;_-* &quot;-&quot;??_-;_-@_-"/>
    <numFmt numFmtId="188" formatCode="_-* #,##0_-;\-* #,##0_-;_-* &quot;-&quot;??_-;_-@_-"/>
    <numFmt numFmtId="189" formatCode="_(* #,##0.000_);_(* \(#,##0.000\);_(* &quot;-&quot;??_);_(@_)"/>
    <numFmt numFmtId="190" formatCode="0.00_)"/>
  </numFmts>
  <fonts count="22" x14ac:knownFonts="1">
    <font>
      <sz val="14"/>
      <name val="Cordia New"/>
      <charset val="222"/>
    </font>
    <font>
      <sz val="14"/>
      <name val="Cordia New"/>
      <charset val="222"/>
    </font>
    <font>
      <b/>
      <sz val="18"/>
      <name val="BrowalliaUPC"/>
      <family val="2"/>
    </font>
    <font>
      <sz val="16"/>
      <name val="BrowalliaUPC"/>
      <family val="2"/>
    </font>
    <font>
      <b/>
      <sz val="16"/>
      <name val="BrowalliaUPC"/>
      <family val="2"/>
    </font>
    <font>
      <sz val="14"/>
      <name val="Cordia New"/>
      <family val="2"/>
    </font>
    <font>
      <b/>
      <i/>
      <sz val="24"/>
      <color indexed="49"/>
      <name val="Arial Narrow"/>
      <family val="2"/>
    </font>
    <font>
      <sz val="10"/>
      <name val="Arial"/>
      <family val="2"/>
    </font>
    <font>
      <b/>
      <sz val="14"/>
      <name val="AngsanaUPC"/>
      <family val="1"/>
    </font>
    <font>
      <sz val="8"/>
      <name val="Arial"/>
      <family val="2"/>
    </font>
    <font>
      <b/>
      <i/>
      <sz val="16"/>
      <name val="Helv"/>
    </font>
    <font>
      <b/>
      <i/>
      <sz val="18"/>
      <color indexed="28"/>
      <name val="AngsanaUPC"/>
      <family val="1"/>
    </font>
    <font>
      <u/>
      <sz val="14"/>
      <color indexed="12"/>
      <name val="Cordia New"/>
      <family val="2"/>
    </font>
    <font>
      <u/>
      <sz val="14"/>
      <color indexed="36"/>
      <name val="Cordia New"/>
      <family val="2"/>
    </font>
    <font>
      <b/>
      <sz val="18"/>
      <name val="BrowalliaUPC"/>
      <family val="2"/>
      <charset val="222"/>
    </font>
    <font>
      <sz val="16"/>
      <name val="Cordia New"/>
      <family val="2"/>
    </font>
    <font>
      <b/>
      <sz val="16"/>
      <name val="AngsanaUPC"/>
      <family val="1"/>
      <charset val="222"/>
    </font>
    <font>
      <b/>
      <sz val="16"/>
      <name val="BrowalliaUPC"/>
      <family val="2"/>
      <charset val="222"/>
    </font>
    <font>
      <b/>
      <sz val="16"/>
      <name val="Cordia New"/>
      <family val="2"/>
    </font>
    <font>
      <sz val="16"/>
      <name val="BrowalliaUPC"/>
      <family val="2"/>
      <charset val="222"/>
    </font>
    <font>
      <b/>
      <sz val="16"/>
      <color rgb="FFFF0000"/>
      <name val="BrowalliaUPC"/>
      <family val="2"/>
    </font>
    <font>
      <sz val="16"/>
      <color rgb="FFFF0000"/>
      <name val="BrowalliaUPC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1">
    <xf numFmtId="0" fontId="0" fillId="0" borderId="0"/>
    <xf numFmtId="187" fontId="1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6" fillId="2" borderId="24">
      <alignment horizontal="centerContinuous" vertical="top"/>
    </xf>
    <xf numFmtId="187" fontId="7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6" fillId="2" borderId="24">
      <alignment horizontal="centerContinuous" vertical="top"/>
    </xf>
    <xf numFmtId="15" fontId="8" fillId="3" borderId="0">
      <alignment horizontal="centerContinuous"/>
    </xf>
    <xf numFmtId="38" fontId="9" fillId="2" borderId="0" applyNumberFormat="0" applyBorder="0" applyAlignment="0" applyProtection="0"/>
    <xf numFmtId="10" fontId="9" fillId="4" borderId="27" applyNumberFormat="0" applyBorder="0" applyAlignment="0" applyProtection="0"/>
    <xf numFmtId="190" fontId="10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1" fillId="5" borderId="0"/>
    <xf numFmtId="187" fontId="7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0" borderId="0">
      <alignment vertical="top"/>
    </xf>
    <xf numFmtId="0" fontId="5" fillId="0" borderId="0">
      <alignment vertical="top"/>
    </xf>
    <xf numFmtId="0" fontId="7" fillId="0" borderId="0"/>
  </cellStyleXfs>
  <cellXfs count="221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Fill="1" applyBorder="1" applyAlignment="1">
      <alignment horizontal="center"/>
    </xf>
    <xf numFmtId="188" fontId="4" fillId="0" borderId="0" xfId="2" applyNumberFormat="1" applyFont="1" applyFill="1" applyAlignment="1">
      <alignment horizontal="right"/>
    </xf>
    <xf numFmtId="0" fontId="4" fillId="0" borderId="2" xfId="0" quotePrefix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188" fontId="4" fillId="0" borderId="6" xfId="2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188" fontId="4" fillId="0" borderId="9" xfId="2" applyNumberFormat="1" applyFont="1" applyFill="1" applyBorder="1" applyAlignment="1">
      <alignment horizontal="center"/>
    </xf>
    <xf numFmtId="0" fontId="4" fillId="0" borderId="12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left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4" fillId="0" borderId="12" xfId="1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vertical="top"/>
    </xf>
    <xf numFmtId="0" fontId="4" fillId="0" borderId="16" xfId="0" applyFont="1" applyFill="1" applyBorder="1" applyAlignment="1">
      <alignment horizontal="center" vertical="top"/>
    </xf>
    <xf numFmtId="188" fontId="3" fillId="0" borderId="16" xfId="2" applyNumberFormat="1" applyFont="1" applyFill="1" applyBorder="1"/>
    <xf numFmtId="0" fontId="4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left" vertical="top"/>
    </xf>
    <xf numFmtId="0" fontId="3" fillId="0" borderId="19" xfId="0" applyFont="1" applyFill="1" applyBorder="1" applyAlignment="1">
      <alignment horizontal="left" vertical="top"/>
    </xf>
    <xf numFmtId="0" fontId="3" fillId="0" borderId="19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189" fontId="3" fillId="0" borderId="17" xfId="2" applyNumberFormat="1" applyFont="1" applyFill="1" applyBorder="1"/>
    <xf numFmtId="0" fontId="4" fillId="0" borderId="17" xfId="0" applyFont="1" applyFill="1" applyBorder="1" applyAlignment="1">
      <alignment horizontal="center" vertical="top"/>
    </xf>
    <xf numFmtId="0" fontId="3" fillId="0" borderId="18" xfId="0" applyFont="1" applyFill="1" applyBorder="1" applyAlignment="1">
      <alignment vertical="top"/>
    </xf>
    <xf numFmtId="0" fontId="3" fillId="0" borderId="19" xfId="0" applyFont="1" applyFill="1" applyBorder="1" applyAlignment="1">
      <alignment vertical="top"/>
    </xf>
    <xf numFmtId="0" fontId="3" fillId="0" borderId="20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8" xfId="0" applyFont="1" applyFill="1" applyBorder="1" applyAlignment="1">
      <alignment horizontal="center" vertical="top"/>
    </xf>
    <xf numFmtId="0" fontId="3" fillId="0" borderId="21" xfId="0" applyFont="1" applyFill="1" applyBorder="1" applyAlignment="1">
      <alignment vertical="top"/>
    </xf>
    <xf numFmtId="0" fontId="3" fillId="0" borderId="22" xfId="0" applyFont="1" applyFill="1" applyBorder="1" applyAlignment="1">
      <alignment vertical="top"/>
    </xf>
    <xf numFmtId="0" fontId="3" fillId="0" borderId="23" xfId="0" applyFont="1" applyFill="1" applyBorder="1" applyAlignment="1">
      <alignment horizontal="center" vertical="top"/>
    </xf>
    <xf numFmtId="189" fontId="3" fillId="0" borderId="16" xfId="2" applyNumberFormat="1" applyFont="1" applyFill="1" applyBorder="1"/>
    <xf numFmtId="189" fontId="3" fillId="0" borderId="27" xfId="2" applyNumberFormat="1" applyFont="1" applyFill="1" applyBorder="1"/>
    <xf numFmtId="0" fontId="4" fillId="0" borderId="28" xfId="0" applyFont="1" applyFill="1" applyBorder="1" applyAlignment="1">
      <alignment vertical="top"/>
    </xf>
    <xf numFmtId="0" fontId="3" fillId="0" borderId="29" xfId="0" applyFont="1" applyFill="1" applyBorder="1" applyAlignment="1">
      <alignment vertical="top"/>
    </xf>
    <xf numFmtId="0" fontId="3" fillId="0" borderId="30" xfId="0" applyFont="1" applyFill="1" applyBorder="1" applyAlignment="1">
      <alignment horizontal="center" vertical="top"/>
    </xf>
    <xf numFmtId="0" fontId="4" fillId="0" borderId="19" xfId="0" applyFont="1" applyFill="1" applyBorder="1" applyAlignment="1">
      <alignment vertical="top"/>
    </xf>
    <xf numFmtId="0" fontId="4" fillId="0" borderId="20" xfId="0" applyFont="1" applyFill="1" applyBorder="1" applyAlignment="1">
      <alignment horizontal="center" vertical="top"/>
    </xf>
    <xf numFmtId="188" fontId="4" fillId="0" borderId="17" xfId="2" applyNumberFormat="1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 vertical="top"/>
    </xf>
    <xf numFmtId="0" fontId="3" fillId="0" borderId="32" xfId="0" applyFont="1" applyFill="1" applyBorder="1" applyAlignment="1">
      <alignment vertical="top"/>
    </xf>
    <xf numFmtId="0" fontId="3" fillId="0" borderId="33" xfId="0" applyFont="1" applyFill="1" applyBorder="1" applyAlignment="1">
      <alignment vertical="top"/>
    </xf>
    <xf numFmtId="0" fontId="3" fillId="0" borderId="34" xfId="0" applyFont="1" applyFill="1" applyBorder="1" applyAlignment="1">
      <alignment horizontal="center" vertical="top"/>
    </xf>
    <xf numFmtId="189" fontId="3" fillId="0" borderId="31" xfId="2" applyNumberFormat="1" applyFont="1" applyFill="1" applyBorder="1"/>
    <xf numFmtId="0" fontId="3" fillId="0" borderId="28" xfId="0" applyFont="1" applyFill="1" applyBorder="1" applyAlignment="1">
      <alignment vertical="top"/>
    </xf>
    <xf numFmtId="0" fontId="4" fillId="0" borderId="29" xfId="0" applyFont="1" applyFill="1" applyBorder="1" applyAlignment="1">
      <alignment vertical="top"/>
    </xf>
    <xf numFmtId="0" fontId="4" fillId="0" borderId="30" xfId="0" applyFont="1" applyFill="1" applyBorder="1" applyAlignment="1">
      <alignment horizontal="center" vertical="top"/>
    </xf>
    <xf numFmtId="0" fontId="3" fillId="0" borderId="29" xfId="0" applyFont="1" applyFill="1" applyBorder="1" applyAlignment="1"/>
    <xf numFmtId="0" fontId="4" fillId="0" borderId="13" xfId="0" applyFont="1" applyFill="1" applyBorder="1" applyAlignment="1">
      <alignment vertical="top"/>
    </xf>
    <xf numFmtId="0" fontId="3" fillId="0" borderId="14" xfId="0" applyFont="1" applyFill="1" applyBorder="1" applyAlignment="1">
      <alignment vertical="top"/>
    </xf>
    <xf numFmtId="0" fontId="3" fillId="0" borderId="15" xfId="0" applyFont="1" applyFill="1" applyBorder="1" applyAlignment="1">
      <alignment horizontal="center" vertical="top"/>
    </xf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0" fontId="4" fillId="0" borderId="18" xfId="0" applyFont="1" applyFill="1" applyBorder="1" applyAlignment="1">
      <alignment vertical="top"/>
    </xf>
    <xf numFmtId="188" fontId="3" fillId="0" borderId="17" xfId="2" applyNumberFormat="1" applyFont="1" applyFill="1" applyBorder="1"/>
    <xf numFmtId="188" fontId="3" fillId="0" borderId="31" xfId="2" applyNumberFormat="1" applyFont="1" applyFill="1" applyBorder="1"/>
    <xf numFmtId="0" fontId="4" fillId="0" borderId="6" xfId="0" applyFont="1" applyFill="1" applyBorder="1" applyAlignment="1">
      <alignment horizontal="center" vertical="top"/>
    </xf>
    <xf numFmtId="0" fontId="4" fillId="0" borderId="35" xfId="0" applyFont="1" applyFill="1" applyBorder="1" applyAlignment="1">
      <alignment horizontal="center" vertical="top"/>
    </xf>
    <xf numFmtId="0" fontId="3" fillId="0" borderId="34" xfId="0" applyFont="1" applyFill="1" applyBorder="1" applyAlignment="1">
      <alignment vertical="top"/>
    </xf>
    <xf numFmtId="0" fontId="3" fillId="0" borderId="31" xfId="0" applyFont="1" applyFill="1" applyBorder="1" applyAlignment="1">
      <alignment horizontal="center" vertical="top"/>
    </xf>
    <xf numFmtId="188" fontId="3" fillId="0" borderId="9" xfId="2" applyNumberFormat="1" applyFont="1" applyFill="1" applyBorder="1"/>
    <xf numFmtId="0" fontId="4" fillId="0" borderId="17" xfId="0" applyFont="1" applyFill="1" applyBorder="1"/>
    <xf numFmtId="188" fontId="3" fillId="0" borderId="27" xfId="1" applyNumberFormat="1" applyFont="1" applyFill="1" applyBorder="1"/>
    <xf numFmtId="0" fontId="4" fillId="0" borderId="31" xfId="0" applyFont="1" applyFill="1" applyBorder="1"/>
    <xf numFmtId="188" fontId="3" fillId="0" borderId="0" xfId="1" applyNumberFormat="1" applyFont="1" applyFill="1"/>
    <xf numFmtId="0" fontId="15" fillId="0" borderId="0" xfId="0" applyFont="1" applyFill="1"/>
    <xf numFmtId="0" fontId="16" fillId="0" borderId="0" xfId="0" applyFont="1" applyFill="1" applyAlignment="1">
      <alignment horizontal="center"/>
    </xf>
    <xf numFmtId="0" fontId="16" fillId="0" borderId="0" xfId="0" applyFont="1" applyFill="1" applyAlignment="1">
      <alignment horizontal="left"/>
    </xf>
    <xf numFmtId="0" fontId="17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18" fillId="0" borderId="1" xfId="0" applyFont="1" applyFill="1" applyBorder="1" applyAlignment="1">
      <alignment horizontal="center"/>
    </xf>
    <xf numFmtId="0" fontId="17" fillId="0" borderId="2" xfId="0" quotePrefix="1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3" fillId="0" borderId="12" xfId="0" applyFont="1" applyFill="1" applyBorder="1"/>
    <xf numFmtId="189" fontId="4" fillId="0" borderId="17" xfId="2" applyNumberFormat="1" applyFont="1" applyFill="1" applyBorder="1"/>
    <xf numFmtId="0" fontId="4" fillId="0" borderId="20" xfId="0" applyFont="1" applyFill="1" applyBorder="1"/>
    <xf numFmtId="0" fontId="3" fillId="0" borderId="16" xfId="0" applyFont="1" applyFill="1" applyBorder="1"/>
    <xf numFmtId="189" fontId="4" fillId="0" borderId="18" xfId="2" applyNumberFormat="1" applyFont="1" applyFill="1" applyBorder="1"/>
    <xf numFmtId="0" fontId="4" fillId="0" borderId="19" xfId="0" applyFont="1" applyFill="1" applyBorder="1"/>
    <xf numFmtId="189" fontId="4" fillId="0" borderId="19" xfId="2" applyNumberFormat="1" applyFont="1" applyFill="1" applyBorder="1"/>
    <xf numFmtId="0" fontId="3" fillId="0" borderId="17" xfId="0" applyFont="1" applyFill="1" applyBorder="1"/>
    <xf numFmtId="189" fontId="4" fillId="0" borderId="20" xfId="2" applyNumberFormat="1" applyFont="1" applyFill="1" applyBorder="1"/>
    <xf numFmtId="0" fontId="3" fillId="0" borderId="18" xfId="0" applyFont="1" applyFill="1" applyBorder="1"/>
    <xf numFmtId="0" fontId="3" fillId="0" borderId="19" xfId="0" applyFont="1" applyFill="1" applyBorder="1"/>
    <xf numFmtId="0" fontId="3" fillId="0" borderId="20" xfId="0" applyFont="1" applyFill="1" applyBorder="1"/>
    <xf numFmtId="189" fontId="15" fillId="0" borderId="0" xfId="0" applyNumberFormat="1" applyFont="1" applyFill="1"/>
    <xf numFmtId="0" fontId="4" fillId="0" borderId="18" xfId="0" applyFont="1" applyFill="1" applyBorder="1"/>
    <xf numFmtId="0" fontId="3" fillId="0" borderId="19" xfId="0" applyFont="1" applyFill="1" applyBorder="1" applyAlignment="1">
      <alignment horizontal="left"/>
    </xf>
    <xf numFmtId="0" fontId="3" fillId="0" borderId="20" xfId="0" applyFont="1" applyFill="1" applyBorder="1" applyAlignment="1">
      <alignment horizontal="center"/>
    </xf>
    <xf numFmtId="0" fontId="4" fillId="0" borderId="28" xfId="0" applyFont="1" applyFill="1" applyBorder="1"/>
    <xf numFmtId="0" fontId="4" fillId="0" borderId="29" xfId="0" applyFont="1" applyFill="1" applyBorder="1"/>
    <xf numFmtId="0" fontId="3" fillId="0" borderId="29" xfId="0" applyFont="1" applyFill="1" applyBorder="1"/>
    <xf numFmtId="0" fontId="3" fillId="0" borderId="30" xfId="0" applyFont="1" applyFill="1" applyBorder="1"/>
    <xf numFmtId="0" fontId="3" fillId="0" borderId="28" xfId="0" applyFont="1" applyFill="1" applyBorder="1"/>
    <xf numFmtId="0" fontId="4" fillId="0" borderId="18" xfId="0" applyFont="1" applyFill="1" applyBorder="1" applyAlignment="1">
      <alignment horizontal="center" vertical="top"/>
    </xf>
    <xf numFmtId="0" fontId="4" fillId="0" borderId="18" xfId="0" applyFont="1" applyFill="1" applyBorder="1" applyAlignment="1">
      <alignment horizontal="center"/>
    </xf>
    <xf numFmtId="0" fontId="4" fillId="0" borderId="21" xfId="0" applyFont="1" applyFill="1" applyBorder="1"/>
    <xf numFmtId="0" fontId="4" fillId="0" borderId="22" xfId="0" applyFont="1" applyFill="1" applyBorder="1"/>
    <xf numFmtId="0" fontId="3" fillId="0" borderId="22" xfId="0" applyFont="1" applyFill="1" applyBorder="1"/>
    <xf numFmtId="0" fontId="3" fillId="0" borderId="23" xfId="0" applyFont="1" applyFill="1" applyBorder="1"/>
    <xf numFmtId="0" fontId="3" fillId="0" borderId="21" xfId="0" applyFont="1" applyFill="1" applyBorder="1"/>
    <xf numFmtId="0" fontId="3" fillId="0" borderId="34" xfId="0" applyFont="1" applyFill="1" applyBorder="1"/>
    <xf numFmtId="0" fontId="3" fillId="0" borderId="27" xfId="0" applyFont="1" applyFill="1" applyBorder="1" applyAlignment="1">
      <alignment horizontal="center" vertical="top"/>
    </xf>
    <xf numFmtId="0" fontId="4" fillId="6" borderId="17" xfId="0" applyFont="1" applyFill="1" applyBorder="1" applyAlignment="1">
      <alignment horizontal="center" vertical="top"/>
    </xf>
    <xf numFmtId="0" fontId="3" fillId="6" borderId="18" xfId="0" applyFont="1" applyFill="1" applyBorder="1"/>
    <xf numFmtId="0" fontId="3" fillId="6" borderId="19" xfId="0" applyFont="1" applyFill="1" applyBorder="1"/>
    <xf numFmtId="0" fontId="3" fillId="6" borderId="20" xfId="0" applyFont="1" applyFill="1" applyBorder="1"/>
    <xf numFmtId="0" fontId="4" fillId="7" borderId="17" xfId="0" applyFont="1" applyFill="1" applyBorder="1" applyAlignment="1">
      <alignment horizontal="center" vertical="top"/>
    </xf>
    <xf numFmtId="0" fontId="3" fillId="7" borderId="28" xfId="0" applyFont="1" applyFill="1" applyBorder="1"/>
    <xf numFmtId="0" fontId="3" fillId="7" borderId="29" xfId="0" applyFont="1" applyFill="1" applyBorder="1"/>
    <xf numFmtId="0" fontId="3" fillId="7" borderId="30" xfId="0" applyFont="1" applyFill="1" applyBorder="1"/>
    <xf numFmtId="187" fontId="3" fillId="0" borderId="17" xfId="2" applyNumberFormat="1" applyFont="1" applyFill="1" applyBorder="1"/>
    <xf numFmtId="187" fontId="4" fillId="0" borderId="0" xfId="1" applyNumberFormat="1" applyFont="1" applyFill="1" applyAlignment="1">
      <alignment horizontal="center"/>
    </xf>
    <xf numFmtId="187" fontId="4" fillId="0" borderId="0" xfId="1" applyNumberFormat="1" applyFont="1" applyFill="1" applyAlignment="1">
      <alignment horizontal="right"/>
    </xf>
    <xf numFmtId="187" fontId="4" fillId="0" borderId="2" xfId="1" quotePrefix="1" applyNumberFormat="1" applyFont="1" applyFill="1" applyBorder="1" applyAlignment="1">
      <alignment horizontal="center"/>
    </xf>
    <xf numFmtId="187" fontId="4" fillId="0" borderId="6" xfId="1" applyNumberFormat="1" applyFont="1" applyFill="1" applyBorder="1" applyAlignment="1">
      <alignment horizontal="center"/>
    </xf>
    <xf numFmtId="187" fontId="4" fillId="0" borderId="9" xfId="1" applyNumberFormat="1" applyFont="1" applyFill="1" applyBorder="1" applyAlignment="1">
      <alignment horizontal="center"/>
    </xf>
    <xf numFmtId="187" fontId="4" fillId="0" borderId="12" xfId="1" applyNumberFormat="1" applyFont="1" applyFill="1" applyBorder="1" applyAlignment="1">
      <alignment horizontal="center"/>
    </xf>
    <xf numFmtId="187" fontId="3" fillId="0" borderId="16" xfId="1" applyNumberFormat="1" applyFont="1" applyFill="1" applyBorder="1"/>
    <xf numFmtId="187" fontId="3" fillId="0" borderId="17" xfId="1" applyNumberFormat="1" applyFont="1" applyFill="1" applyBorder="1"/>
    <xf numFmtId="187" fontId="3" fillId="0" borderId="26" xfId="1" applyNumberFormat="1" applyFont="1" applyFill="1" applyBorder="1" applyAlignment="1">
      <alignment horizontal="right" vertical="center"/>
    </xf>
    <xf numFmtId="187" fontId="3" fillId="0" borderId="31" xfId="1" applyNumberFormat="1" applyFont="1" applyFill="1" applyBorder="1"/>
    <xf numFmtId="187" fontId="3" fillId="0" borderId="27" xfId="1" applyNumberFormat="1" applyFont="1" applyFill="1" applyBorder="1" applyAlignment="1">
      <alignment horizontal="center" vertical="top"/>
    </xf>
    <xf numFmtId="187" fontId="3" fillId="0" borderId="9" xfId="1" applyNumberFormat="1" applyFont="1" applyFill="1" applyBorder="1"/>
    <xf numFmtId="187" fontId="3" fillId="0" borderId="27" xfId="1" applyNumberFormat="1" applyFont="1" applyFill="1" applyBorder="1"/>
    <xf numFmtId="187" fontId="3" fillId="0" borderId="0" xfId="1" applyNumberFormat="1" applyFont="1" applyFill="1"/>
    <xf numFmtId="187" fontId="3" fillId="0" borderId="0" xfId="0" applyNumberFormat="1" applyFont="1" applyFill="1"/>
    <xf numFmtId="187" fontId="17" fillId="0" borderId="0" xfId="1" applyNumberFormat="1" applyFont="1" applyFill="1" applyAlignment="1">
      <alignment horizontal="center"/>
    </xf>
    <xf numFmtId="187" fontId="17" fillId="0" borderId="0" xfId="0" applyNumberFormat="1" applyFont="1" applyFill="1" applyAlignment="1">
      <alignment horizontal="center"/>
    </xf>
    <xf numFmtId="187" fontId="4" fillId="0" borderId="0" xfId="0" applyNumberFormat="1" applyFont="1" applyAlignment="1">
      <alignment horizontal="right"/>
    </xf>
    <xf numFmtId="187" fontId="18" fillId="0" borderId="0" xfId="1" applyNumberFormat="1" applyFont="1" applyFill="1" applyBorder="1" applyAlignment="1">
      <alignment horizontal="center"/>
    </xf>
    <xf numFmtId="187" fontId="17" fillId="0" borderId="0" xfId="1" applyNumberFormat="1" applyFont="1" applyFill="1" applyAlignment="1">
      <alignment horizontal="right"/>
    </xf>
    <xf numFmtId="187" fontId="17" fillId="0" borderId="2" xfId="1" quotePrefix="1" applyNumberFormat="1" applyFont="1" applyFill="1" applyBorder="1" applyAlignment="1">
      <alignment horizontal="center"/>
    </xf>
    <xf numFmtId="187" fontId="17" fillId="0" borderId="2" xfId="0" quotePrefix="1" applyNumberFormat="1" applyFont="1" applyFill="1" applyBorder="1" applyAlignment="1">
      <alignment horizontal="center"/>
    </xf>
    <xf numFmtId="187" fontId="17" fillId="0" borderId="6" xfId="1" applyNumberFormat="1" applyFont="1" applyFill="1" applyBorder="1" applyAlignment="1">
      <alignment horizontal="center"/>
    </xf>
    <xf numFmtId="187" fontId="17" fillId="0" borderId="6" xfId="2" applyNumberFormat="1" applyFont="1" applyFill="1" applyBorder="1" applyAlignment="1">
      <alignment horizontal="center"/>
    </xf>
    <xf numFmtId="187" fontId="17" fillId="0" borderId="9" xfId="1" applyNumberFormat="1" applyFont="1" applyFill="1" applyBorder="1" applyAlignment="1">
      <alignment horizontal="center"/>
    </xf>
    <xf numFmtId="187" fontId="17" fillId="0" borderId="9" xfId="2" applyNumberFormat="1" applyFont="1" applyFill="1" applyBorder="1" applyAlignment="1">
      <alignment horizontal="center"/>
    </xf>
    <xf numFmtId="187" fontId="3" fillId="0" borderId="20" xfId="1" applyNumberFormat="1" applyFont="1" applyFill="1" applyBorder="1"/>
    <xf numFmtId="187" fontId="3" fillId="0" borderId="20" xfId="1" applyNumberFormat="1" applyFont="1" applyFill="1" applyBorder="1" applyAlignment="1">
      <alignment horizontal="center"/>
    </xf>
    <xf numFmtId="187" fontId="3" fillId="0" borderId="30" xfId="1" applyNumberFormat="1" applyFont="1" applyFill="1" applyBorder="1"/>
    <xf numFmtId="187" fontId="3" fillId="0" borderId="16" xfId="2" applyNumberFormat="1" applyFont="1" applyFill="1" applyBorder="1"/>
    <xf numFmtId="187" fontId="3" fillId="6" borderId="20" xfId="1" applyNumberFormat="1" applyFont="1" applyFill="1" applyBorder="1"/>
    <xf numFmtId="187" fontId="3" fillId="6" borderId="17" xfId="2" applyNumberFormat="1" applyFont="1" applyFill="1" applyBorder="1"/>
    <xf numFmtId="187" fontId="3" fillId="7" borderId="30" xfId="1" applyNumberFormat="1" applyFont="1" applyFill="1" applyBorder="1"/>
    <xf numFmtId="187" fontId="3" fillId="7" borderId="16" xfId="2" applyNumberFormat="1" applyFont="1" applyFill="1" applyBorder="1"/>
    <xf numFmtId="187" fontId="3" fillId="0" borderId="23" xfId="1" applyNumberFormat="1" applyFont="1" applyFill="1" applyBorder="1"/>
    <xf numFmtId="187" fontId="3" fillId="0" borderId="35" xfId="2" applyNumberFormat="1" applyFont="1" applyFill="1" applyBorder="1"/>
    <xf numFmtId="187" fontId="19" fillId="0" borderId="0" xfId="1" applyNumberFormat="1" applyFont="1" applyFill="1"/>
    <xf numFmtId="187" fontId="15" fillId="0" borderId="0" xfId="0" applyNumberFormat="1" applyFont="1" applyFill="1"/>
    <xf numFmtId="187" fontId="15" fillId="0" borderId="0" xfId="1" applyFont="1" applyFill="1"/>
    <xf numFmtId="187" fontId="3" fillId="8" borderId="20" xfId="1" applyNumberFormat="1" applyFont="1" applyFill="1" applyBorder="1"/>
    <xf numFmtId="187" fontId="3" fillId="8" borderId="17" xfId="2" applyNumberFormat="1" applyFont="1" applyFill="1" applyBorder="1"/>
    <xf numFmtId="0" fontId="20" fillId="8" borderId="17" xfId="0" applyFont="1" applyFill="1" applyBorder="1" applyAlignment="1">
      <alignment horizontal="center" vertical="top"/>
    </xf>
    <xf numFmtId="0" fontId="21" fillId="8" borderId="18" xfId="0" applyFont="1" applyFill="1" applyBorder="1"/>
    <xf numFmtId="0" fontId="21" fillId="8" borderId="19" xfId="0" applyFont="1" applyFill="1" applyBorder="1"/>
    <xf numFmtId="0" fontId="21" fillId="8" borderId="19" xfId="0" applyFont="1" applyFill="1" applyBorder="1" applyAlignment="1">
      <alignment horizontal="left"/>
    </xf>
    <xf numFmtId="0" fontId="21" fillId="8" borderId="20" xfId="0" applyFont="1" applyFill="1" applyBorder="1" applyAlignment="1">
      <alignment horizontal="left"/>
    </xf>
    <xf numFmtId="0" fontId="20" fillId="0" borderId="16" xfId="0" applyFont="1" applyFill="1" applyBorder="1" applyAlignment="1">
      <alignment horizontal="center" vertical="top"/>
    </xf>
    <xf numFmtId="0" fontId="21" fillId="0" borderId="28" xfId="0" applyFont="1" applyFill="1" applyBorder="1"/>
    <xf numFmtId="0" fontId="21" fillId="0" borderId="29" xfId="0" applyFont="1" applyFill="1" applyBorder="1"/>
    <xf numFmtId="0" fontId="21" fillId="0" borderId="30" xfId="0" applyFont="1" applyFill="1" applyBorder="1"/>
    <xf numFmtId="0" fontId="20" fillId="0" borderId="17" xfId="0" applyFont="1" applyFill="1" applyBorder="1" applyAlignment="1">
      <alignment horizontal="center" vertical="top"/>
    </xf>
    <xf numFmtId="0" fontId="21" fillId="0" borderId="18" xfId="0" applyFont="1" applyFill="1" applyBorder="1"/>
    <xf numFmtId="0" fontId="21" fillId="0" borderId="19" xfId="0" applyFont="1" applyFill="1" applyBorder="1"/>
    <xf numFmtId="0" fontId="21" fillId="0" borderId="20" xfId="0" applyFont="1" applyFill="1" applyBorder="1"/>
    <xf numFmtId="187" fontId="17" fillId="9" borderId="0" xfId="1" applyNumberFormat="1" applyFont="1" applyFill="1" applyAlignment="1">
      <alignment horizontal="center"/>
    </xf>
    <xf numFmtId="187" fontId="18" fillId="9" borderId="0" xfId="1" applyNumberFormat="1" applyFont="1" applyFill="1" applyBorder="1" applyAlignment="1">
      <alignment horizontal="center"/>
    </xf>
    <xf numFmtId="187" fontId="17" fillId="9" borderId="2" xfId="1" quotePrefix="1" applyNumberFormat="1" applyFont="1" applyFill="1" applyBorder="1" applyAlignment="1">
      <alignment horizontal="center"/>
    </xf>
    <xf numFmtId="187" fontId="17" fillId="9" borderId="6" xfId="1" applyNumberFormat="1" applyFont="1" applyFill="1" applyBorder="1" applyAlignment="1">
      <alignment horizontal="center"/>
    </xf>
    <xf numFmtId="187" fontId="17" fillId="9" borderId="9" xfId="1" applyNumberFormat="1" applyFont="1" applyFill="1" applyBorder="1" applyAlignment="1">
      <alignment horizontal="center"/>
    </xf>
    <xf numFmtId="187" fontId="3" fillId="9" borderId="20" xfId="1" applyNumberFormat="1" applyFont="1" applyFill="1" applyBorder="1"/>
    <xf numFmtId="187" fontId="3" fillId="9" borderId="20" xfId="1" applyNumberFormat="1" applyFont="1" applyFill="1" applyBorder="1" applyAlignment="1">
      <alignment horizontal="center"/>
    </xf>
    <xf numFmtId="187" fontId="3" fillId="9" borderId="30" xfId="1" applyNumberFormat="1" applyFont="1" applyFill="1" applyBorder="1"/>
    <xf numFmtId="187" fontId="3" fillId="9" borderId="23" xfId="1" applyNumberFormat="1" applyFont="1" applyFill="1" applyBorder="1"/>
    <xf numFmtId="187" fontId="3" fillId="9" borderId="27" xfId="1" applyNumberFormat="1" applyFont="1" applyFill="1" applyBorder="1"/>
    <xf numFmtId="187" fontId="19" fillId="9" borderId="0" xfId="1" applyNumberFormat="1" applyFont="1" applyFill="1"/>
    <xf numFmtId="187" fontId="3" fillId="0" borderId="27" xfId="2" applyNumberFormat="1" applyFont="1" applyFill="1" applyBorder="1"/>
    <xf numFmtId="0" fontId="4" fillId="9" borderId="17" xfId="0" applyFont="1" applyFill="1" applyBorder="1" applyAlignment="1">
      <alignment horizontal="center" vertical="top"/>
    </xf>
    <xf numFmtId="0" fontId="3" fillId="9" borderId="18" xfId="0" applyFont="1" applyFill="1" applyBorder="1"/>
    <xf numFmtId="0" fontId="3" fillId="9" borderId="19" xfId="0" applyFont="1" applyFill="1" applyBorder="1"/>
    <xf numFmtId="0" fontId="3" fillId="9" borderId="20" xfId="0" applyFont="1" applyFill="1" applyBorder="1"/>
    <xf numFmtId="187" fontId="3" fillId="9" borderId="17" xfId="2" applyNumberFormat="1" applyFont="1" applyFill="1" applyBorder="1"/>
    <xf numFmtId="0" fontId="15" fillId="9" borderId="0" xfId="0" applyFont="1" applyFill="1"/>
    <xf numFmtId="0" fontId="4" fillId="0" borderId="24" xfId="0" applyFont="1" applyFill="1" applyBorder="1" applyAlignment="1">
      <alignment horizontal="center" vertical="top"/>
    </xf>
    <xf numFmtId="0" fontId="4" fillId="0" borderId="25" xfId="0" applyFont="1" applyFill="1" applyBorder="1" applyAlignment="1">
      <alignment horizontal="center" vertical="top"/>
    </xf>
    <xf numFmtId="0" fontId="4" fillId="0" borderId="26" xfId="0" applyFont="1" applyFill="1" applyBorder="1" applyAlignment="1">
      <alignment horizontal="center" vertical="top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4" fillId="0" borderId="3" xfId="0" quotePrefix="1" applyFont="1" applyFill="1" applyBorder="1" applyAlignment="1">
      <alignment horizontal="center"/>
    </xf>
    <xf numFmtId="0" fontId="4" fillId="0" borderId="4" xfId="0" quotePrefix="1" applyFont="1" applyFill="1" applyBorder="1" applyAlignment="1">
      <alignment horizontal="center"/>
    </xf>
    <xf numFmtId="0" fontId="4" fillId="0" borderId="5" xfId="0" quotePrefix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left" vertical="top"/>
    </xf>
    <xf numFmtId="0" fontId="4" fillId="0" borderId="20" xfId="0" applyFont="1" applyFill="1" applyBorder="1" applyAlignment="1">
      <alignment horizontal="left" vertical="top"/>
    </xf>
    <xf numFmtId="0" fontId="14" fillId="0" borderId="0" xfId="0" applyFont="1" applyFill="1" applyAlignment="1">
      <alignment horizontal="center"/>
    </xf>
    <xf numFmtId="0" fontId="17" fillId="0" borderId="3" xfId="0" quotePrefix="1" applyFont="1" applyFill="1" applyBorder="1" applyAlignment="1">
      <alignment horizontal="center"/>
    </xf>
    <xf numFmtId="0" fontId="17" fillId="0" borderId="4" xfId="0" quotePrefix="1" applyFont="1" applyFill="1" applyBorder="1" applyAlignment="1">
      <alignment horizontal="center"/>
    </xf>
    <xf numFmtId="0" fontId="17" fillId="0" borderId="5" xfId="0" quotePrefix="1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</cellXfs>
  <cellStyles count="31">
    <cellStyle name="abc" xfId="3"/>
    <cellStyle name="Comma" xfId="1" builtinId="3"/>
    <cellStyle name="Comma 2" xfId="2"/>
    <cellStyle name="Comma 2 2" xfId="4"/>
    <cellStyle name="Comma 3" xfId="5"/>
    <cellStyle name="Comma 3 2" xfId="6"/>
    <cellStyle name="Comma 4" xfId="7"/>
    <cellStyle name="Comma 5" xfId="8"/>
    <cellStyle name="company_title" xfId="9"/>
    <cellStyle name="date_format" xfId="10"/>
    <cellStyle name="Grey" xfId="11"/>
    <cellStyle name="Input [yellow]" xfId="12"/>
    <cellStyle name="Normal" xfId="0" builtinId="0"/>
    <cellStyle name="Normal - Style1" xfId="13"/>
    <cellStyle name="Normal 2" xfId="14"/>
    <cellStyle name="Normal 2 2" xfId="15"/>
    <cellStyle name="Normal 2 3" xfId="16"/>
    <cellStyle name="Normal 3" xfId="17"/>
    <cellStyle name="Normal 4" xfId="18"/>
    <cellStyle name="Normal 5" xfId="19"/>
    <cellStyle name="Normal 7" xfId="20"/>
    <cellStyle name="Percent [2]" xfId="21"/>
    <cellStyle name="Percent 4" xfId="22"/>
    <cellStyle name="report_title" xfId="23"/>
    <cellStyle name="เครื่องหมายจุลภาค 3" xfId="24"/>
    <cellStyle name="เชื่อมโยงหลายมิติ" xfId="25"/>
    <cellStyle name="ตามการเชื่อมโยงหลายมิติ" xfId="26"/>
    <cellStyle name="ปกติ 2" xfId="27"/>
    <cellStyle name="ปกติ 3" xfId="28"/>
    <cellStyle name="ปกติ 3 2" xfId="29"/>
    <cellStyle name="ปกติ 3 2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359833</xdr:colOff>
      <xdr:row>118</xdr:row>
      <xdr:rowOff>38100</xdr:rowOff>
    </xdr:from>
    <xdr:to>
      <xdr:col>6</xdr:col>
      <xdr:colOff>1852083</xdr:colOff>
      <xdr:row>122</xdr:row>
      <xdr:rowOff>95250</xdr:rowOff>
    </xdr:to>
    <xdr:grpSp>
      <xdr:nvGrpSpPr>
        <xdr:cNvPr id="2" name="Group 5"/>
        <xdr:cNvGrpSpPr>
          <a:grpSpLocks/>
        </xdr:cNvGrpSpPr>
      </xdr:nvGrpSpPr>
      <xdr:grpSpPr bwMode="auto">
        <a:xfrm>
          <a:off x="359833" y="35068933"/>
          <a:ext cx="7969250" cy="1200150"/>
          <a:chOff x="2365375" y="31232669"/>
          <a:chExt cx="5129915" cy="1263456"/>
        </a:xfrm>
      </xdr:grpSpPr>
      <xdr:sp macro="" textlink="">
        <xdr:nvSpPr>
          <xdr:cNvPr id="3" name="TextBox 2"/>
          <xdr:cNvSpPr txBox="1"/>
        </xdr:nvSpPr>
        <xdr:spPr>
          <a:xfrm>
            <a:off x="2365375" y="31242696"/>
            <a:ext cx="1712690" cy="125342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>
                <a:latin typeface="Browallia New" pitchFamily="34" charset="-34"/>
                <a:cs typeface="Browallia New" pitchFamily="34" charset="-34"/>
              </a:rPr>
              <a:t>ผู้จัดทำ.....นางพรภัทร์  บุรพงศ์.....................</a:t>
            </a:r>
          </a:p>
          <a:p>
            <a:endParaRPr lang="th-TH" sz="1400">
              <a:latin typeface="Browallia New" pitchFamily="34" charset="-34"/>
              <a:cs typeface="Browallia New" pitchFamily="34" charset="-34"/>
            </a:endParaRPr>
          </a:p>
          <a:p>
            <a:r>
              <a:rPr lang="th-TH" sz="1400">
                <a:latin typeface="Browallia New" pitchFamily="34" charset="-34"/>
                <a:cs typeface="Browallia New" pitchFamily="34" charset="-34"/>
              </a:rPr>
              <a:t>ตำแหน่ง........นบช.7..........................</a:t>
            </a:r>
          </a:p>
          <a:p>
            <a:endParaRPr lang="th-TH" sz="1400">
              <a:latin typeface="Browallia New" pitchFamily="34" charset="-34"/>
              <a:cs typeface="Browallia New" pitchFamily="34" charset="-34"/>
            </a:endParaRPr>
          </a:p>
          <a:p>
            <a:r>
              <a:rPr lang="th-TH" sz="1400">
                <a:latin typeface="Browallia New" pitchFamily="34" charset="-34"/>
                <a:cs typeface="Browallia New" pitchFamily="34" charset="-34"/>
              </a:rPr>
              <a:t>วันที่........................................</a:t>
            </a:r>
          </a:p>
        </xdr:txBody>
      </xdr:sp>
      <xdr:sp macro="" textlink="">
        <xdr:nvSpPr>
          <xdr:cNvPr id="4" name="TextBox 3"/>
          <xdr:cNvSpPr txBox="1"/>
        </xdr:nvSpPr>
        <xdr:spPr>
          <a:xfrm>
            <a:off x="4078065" y="31232669"/>
            <a:ext cx="1704535" cy="125342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>
                <a:latin typeface="Browallia New" pitchFamily="34" charset="-34"/>
                <a:cs typeface="Browallia New" pitchFamily="34" charset="-34"/>
              </a:rPr>
              <a:t>ผู้ตรวจสอบ...นางนพนิภา  นิคมขำ..............</a:t>
            </a:r>
          </a:p>
          <a:p>
            <a:endParaRPr lang="th-TH" sz="1400">
              <a:latin typeface="Browallia New" pitchFamily="34" charset="-34"/>
              <a:cs typeface="Browallia New" pitchFamily="34" charset="-34"/>
            </a:endParaRPr>
          </a:p>
          <a:p>
            <a:r>
              <a:rPr lang="th-TH" sz="1400">
                <a:latin typeface="Browallia New" pitchFamily="34" charset="-34"/>
                <a:cs typeface="Browallia New" pitchFamily="34" charset="-34"/>
              </a:rPr>
              <a:t>ตำแหน่ง........หผ.บป...........................</a:t>
            </a:r>
          </a:p>
          <a:p>
            <a:endParaRPr lang="th-TH" sz="1400">
              <a:latin typeface="Browallia New" pitchFamily="34" charset="-34"/>
              <a:cs typeface="Browallia New" pitchFamily="34" charset="-34"/>
            </a:endParaRPr>
          </a:p>
          <a:p>
            <a:r>
              <a:rPr lang="th-TH" sz="1400">
                <a:latin typeface="Browallia New" pitchFamily="34" charset="-34"/>
                <a:cs typeface="Browallia New" pitchFamily="34" charset="-34"/>
              </a:rPr>
              <a:t>วันที่........................................</a:t>
            </a:r>
          </a:p>
        </xdr:txBody>
      </xdr:sp>
      <xdr:sp macro="" textlink="">
        <xdr:nvSpPr>
          <xdr:cNvPr id="5" name="TextBox 4"/>
          <xdr:cNvSpPr txBox="1"/>
        </xdr:nvSpPr>
        <xdr:spPr>
          <a:xfrm>
            <a:off x="5790755" y="31232669"/>
            <a:ext cx="1704535" cy="125342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>
                <a:latin typeface="Browallia New" pitchFamily="34" charset="-34"/>
                <a:cs typeface="Browallia New" pitchFamily="34" charset="-34"/>
              </a:rPr>
              <a:t>ผู้เห็นชอบ.......นายสุมล</a:t>
            </a:r>
            <a:r>
              <a:rPr lang="th-TH" sz="1400" baseline="0">
                <a:latin typeface="Browallia New" pitchFamily="34" charset="-34"/>
                <a:cs typeface="Browallia New" pitchFamily="34" charset="-34"/>
              </a:rPr>
              <a:t> พุ่มม่วง</a:t>
            </a:r>
            <a:r>
              <a:rPr lang="th-TH" sz="1400">
                <a:latin typeface="Browallia New" pitchFamily="34" charset="-34"/>
                <a:cs typeface="Browallia New" pitchFamily="34" charset="-34"/>
              </a:rPr>
              <a:t>.....................</a:t>
            </a:r>
          </a:p>
          <a:p>
            <a:endParaRPr lang="th-TH" sz="1400">
              <a:latin typeface="Browallia New" pitchFamily="34" charset="-34"/>
              <a:cs typeface="Browallia New" pitchFamily="34" charset="-34"/>
            </a:endParaRPr>
          </a:p>
          <a:p>
            <a:r>
              <a:rPr lang="th-TH" sz="1400">
                <a:latin typeface="Browallia New" pitchFamily="34" charset="-34"/>
                <a:cs typeface="Browallia New" pitchFamily="34" charset="-34"/>
              </a:rPr>
              <a:t>ตำแหน่ง.........ผจก.กฟอ.ลยว..........................</a:t>
            </a:r>
          </a:p>
          <a:p>
            <a:endParaRPr lang="th-TH" sz="1400">
              <a:latin typeface="Browallia New" pitchFamily="34" charset="-34"/>
              <a:cs typeface="Browallia New" pitchFamily="34" charset="-34"/>
            </a:endParaRPr>
          </a:p>
          <a:p>
            <a:r>
              <a:rPr lang="th-TH" sz="1400">
                <a:latin typeface="Browallia New" pitchFamily="34" charset="-34"/>
                <a:cs typeface="Browallia New" pitchFamily="34" charset="-34"/>
              </a:rPr>
              <a:t>วันที่........................................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1142999</xdr:colOff>
      <xdr:row>281</xdr:row>
      <xdr:rowOff>238125</xdr:rowOff>
    </xdr:from>
    <xdr:to>
      <xdr:col>17</xdr:col>
      <xdr:colOff>0</xdr:colOff>
      <xdr:row>285</xdr:row>
      <xdr:rowOff>57150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3440905" y="87237094"/>
          <a:ext cx="15466220" cy="1057275"/>
          <a:chOff x="2346566" y="31229952"/>
          <a:chExt cx="5172411" cy="989007"/>
        </a:xfrm>
      </xdr:grpSpPr>
      <xdr:sp macro="" textlink="">
        <xdr:nvSpPr>
          <xdr:cNvPr id="3" name="TextBox 2"/>
          <xdr:cNvSpPr txBox="1"/>
        </xdr:nvSpPr>
        <xdr:spPr>
          <a:xfrm>
            <a:off x="2346566" y="31237739"/>
            <a:ext cx="1733699" cy="973432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200">
                <a:latin typeface="Browallia New" pitchFamily="34" charset="-34"/>
                <a:cs typeface="Browallia New" pitchFamily="34" charset="-34"/>
              </a:rPr>
              <a:t>จัดทำโดย................................</a:t>
            </a:r>
          </a:p>
          <a:p>
            <a:endParaRPr lang="th-TH" sz="1200">
              <a:latin typeface="Browallia New" pitchFamily="34" charset="-34"/>
              <a:cs typeface="Browallia New" pitchFamily="34" charset="-34"/>
            </a:endParaRPr>
          </a:p>
          <a:p>
            <a:r>
              <a:rPr lang="th-TH" sz="1200">
                <a:latin typeface="Browallia New" pitchFamily="34" charset="-34"/>
                <a:cs typeface="Browallia New" pitchFamily="34" charset="-34"/>
              </a:rPr>
              <a:t>ตำแหน่ง..................................</a:t>
            </a:r>
          </a:p>
          <a:p>
            <a:endParaRPr lang="th-TH" sz="1200">
              <a:latin typeface="Browallia New" pitchFamily="34" charset="-34"/>
              <a:cs typeface="Browallia New" pitchFamily="34" charset="-34"/>
            </a:endParaRPr>
          </a:p>
          <a:p>
            <a:r>
              <a:rPr lang="th-TH" sz="1200">
                <a:latin typeface="Browallia New" pitchFamily="34" charset="-34"/>
                <a:cs typeface="Browallia New" pitchFamily="34" charset="-34"/>
              </a:rPr>
              <a:t>วันที่........................................</a:t>
            </a:r>
          </a:p>
        </xdr:txBody>
      </xdr:sp>
      <xdr:sp macro="" textlink="">
        <xdr:nvSpPr>
          <xdr:cNvPr id="4" name="TextBox 3"/>
          <xdr:cNvSpPr txBox="1"/>
        </xdr:nvSpPr>
        <xdr:spPr>
          <a:xfrm>
            <a:off x="4071333" y="31229952"/>
            <a:ext cx="1714890" cy="989007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200">
                <a:latin typeface="Browallia New" pitchFamily="34" charset="-34"/>
                <a:cs typeface="Browallia New" pitchFamily="34" charset="-34"/>
              </a:rPr>
              <a:t>ตรวจสอบโดย..........................</a:t>
            </a:r>
          </a:p>
          <a:p>
            <a:endParaRPr lang="th-TH" sz="1200">
              <a:latin typeface="Browallia New" pitchFamily="34" charset="-34"/>
              <a:cs typeface="Browallia New" pitchFamily="34" charset="-34"/>
            </a:endParaRPr>
          </a:p>
          <a:p>
            <a:r>
              <a:rPr lang="th-TH" sz="1200">
                <a:latin typeface="Browallia New" pitchFamily="34" charset="-34"/>
                <a:cs typeface="Browallia New" pitchFamily="34" charset="-34"/>
              </a:rPr>
              <a:t>ตำแหน่ง..................................</a:t>
            </a:r>
          </a:p>
          <a:p>
            <a:endParaRPr lang="th-TH" sz="1200">
              <a:latin typeface="Browallia New" pitchFamily="34" charset="-34"/>
              <a:cs typeface="Browallia New" pitchFamily="34" charset="-34"/>
            </a:endParaRPr>
          </a:p>
          <a:p>
            <a:r>
              <a:rPr lang="th-TH" sz="1200">
                <a:latin typeface="Browallia New" pitchFamily="34" charset="-34"/>
                <a:cs typeface="Browallia New" pitchFamily="34" charset="-34"/>
              </a:rPr>
              <a:t>วันที่.....................................</a:t>
            </a:r>
            <a:r>
              <a:rPr lang="th-TH" sz="1400">
                <a:latin typeface="Browallia New" pitchFamily="34" charset="-34"/>
                <a:cs typeface="Browallia New" pitchFamily="34" charset="-34"/>
              </a:rPr>
              <a:t>...</a:t>
            </a:r>
          </a:p>
        </xdr:txBody>
      </xdr:sp>
      <xdr:sp macro="" textlink="">
        <xdr:nvSpPr>
          <xdr:cNvPr id="5" name="TextBox 4"/>
          <xdr:cNvSpPr txBox="1"/>
        </xdr:nvSpPr>
        <xdr:spPr>
          <a:xfrm>
            <a:off x="5804087" y="31229952"/>
            <a:ext cx="1714890" cy="98122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200">
                <a:latin typeface="Browallia New" pitchFamily="34" charset="-34"/>
                <a:cs typeface="Browallia New" pitchFamily="34" charset="-34"/>
              </a:rPr>
              <a:t>เห็นชอบโดย...............................</a:t>
            </a:r>
          </a:p>
          <a:p>
            <a:endParaRPr lang="th-TH" sz="1200">
              <a:latin typeface="Browallia New" pitchFamily="34" charset="-34"/>
              <a:cs typeface="Browallia New" pitchFamily="34" charset="-34"/>
            </a:endParaRPr>
          </a:p>
          <a:p>
            <a:r>
              <a:rPr lang="th-TH" sz="1200">
                <a:latin typeface="Browallia New" pitchFamily="34" charset="-34"/>
                <a:cs typeface="Browallia New" pitchFamily="34" charset="-34"/>
              </a:rPr>
              <a:t>ตำแหน่ง..................................</a:t>
            </a:r>
          </a:p>
          <a:p>
            <a:endParaRPr lang="th-TH" sz="1200">
              <a:latin typeface="Browallia New" pitchFamily="34" charset="-34"/>
              <a:cs typeface="Browallia New" pitchFamily="34" charset="-34"/>
            </a:endParaRPr>
          </a:p>
          <a:p>
            <a:r>
              <a:rPr lang="th-TH" sz="1200">
                <a:latin typeface="Browallia New" pitchFamily="34" charset="-34"/>
                <a:cs typeface="Browallia New" pitchFamily="34" charset="-34"/>
              </a:rPr>
              <a:t>วันที่........................................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29</xdr:col>
      <xdr:colOff>607316</xdr:colOff>
      <xdr:row>37</xdr:row>
      <xdr:rowOff>65390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285716" cy="102857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72.19.1.6/form2554/My%20Documents/&#3619;&#3627;&#3633;&#3626;&#3610;&#3633;&#3597;&#3594;&#3637;&#3651;&#3627;&#3617;&#3656;ER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EA\&#3648;&#3617;&#3618;&#3660;\from2554\Form%20&#3591;&#3610;&#3607;&#3635;&#3585;&#3634;&#3619;54\My%20Documents\&#3619;&#3627;&#3633;&#3626;&#3610;&#3633;&#3597;&#3594;&#3637;&#3651;&#3627;&#3617;&#3656;ER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00\c\My%20Documents\mark\&#3591;&#3611;&#3617;.49\&#3591;&#3611;&#3617;.49_base%20on%20&#3626;&#3588;&#3619;5&#3617;&#3588;473_3\Fp96_test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00\c\My%20Documents\mark\&#3591;&#3611;&#3617;.49\&#3591;&#3611;&#3617;.49_base%20on%20&#3626;&#3588;&#3619;5&#3617;&#3588;473_3\Support_test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-34-567-8"/>
      <sheetName val="Sheet3"/>
      <sheetName val="Sheet1"/>
      <sheetName val="Sheet2"/>
      <sheetName val="Description"/>
      <sheetName val="Sheet1 (2)"/>
      <sheetName val="Sheet1 (3)"/>
      <sheetName val="Sheet1 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-34-567-8"/>
      <sheetName val="Sheet3"/>
      <sheetName val="Sheet1"/>
      <sheetName val="Sheet2"/>
      <sheetName val="Description"/>
      <sheetName val="Sheet1 (2)"/>
      <sheetName val="Sheet1 (3)"/>
      <sheetName val="Sheet1 (4)"/>
      <sheetName val="Sheet1_(2)"/>
      <sheetName val="Sheet1_(3)"/>
      <sheetName val="Sheet1_(4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ssumption"/>
      <sheetName val="Income"/>
      <sheetName val="Balance (2)"/>
      <sheetName val="Cash Flow"/>
      <sheetName val="New Cash-Flow"/>
      <sheetName val="Assum_แปรรูป"/>
      <sheetName val="High Light"/>
      <sheetName val="Ratio"/>
      <sheetName val="Fund Flow"/>
      <sheetName val="High Light _P"/>
      <sheetName val="Income_p"/>
      <sheetName val="Balance _P"/>
      <sheetName val="Cash Flow_p"/>
      <sheetName val="New Cash-Flow_p"/>
      <sheetName val="Ratio_p"/>
      <sheetName val="Fund Flow_p"/>
      <sheetName val="กำลังเงินลงทุน"/>
      <sheetName val="สรุป_TRIS"/>
      <sheetName val="คำนวณTRIS"/>
      <sheetName val="Income (D&amp;R)"/>
      <sheetName val="Balance (D&amp;R)"/>
      <sheetName val="New Cash-Flow (D&amp;R)"/>
      <sheetName val="detail b&amp;S"/>
      <sheetName val="High Light _P (2)"/>
      <sheetName val="Module1"/>
      <sheetName val="Balance_(2)"/>
      <sheetName val="Cash_Flow"/>
      <sheetName val="New_Cash-Flow"/>
      <sheetName val="High_Light"/>
      <sheetName val="Fund_Flow"/>
      <sheetName val="High_Light__P"/>
      <sheetName val="Balance__P"/>
      <sheetName val="Cash_Flow_p"/>
      <sheetName val="New_Cash-Flow_p"/>
      <sheetName val="Fund_Flow_p"/>
      <sheetName val="Income_(D&amp;R)"/>
      <sheetName val="Balance_(D&amp;R)"/>
      <sheetName val="New_Cash-Flow_(D&amp;R)"/>
      <sheetName val="detail_b&amp;S"/>
      <sheetName val="High_Light__P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&amp;L"/>
      <sheetName val="General Data"/>
      <sheetName val="Inventory"/>
      <sheetName val="Capital Exp"/>
      <sheetName val="Loan"/>
      <sheetName val="Lo_Plan(cash_0_2000)"/>
      <sheetName val="B&amp;S(A)"/>
      <sheetName val="B&amp;S(B)"/>
      <sheetName val="CPI-X"/>
      <sheetName val="คชจ.แปลงสภาพ9ก.พ."/>
      <sheetName val="รายละเอียดพัสดุ"/>
      <sheetName val="Lo_Plan (loan plan)"/>
      <sheetName val="PPE&amp;INV"/>
      <sheetName val="47_ปฏิทิน_งปม49"/>
      <sheetName val="Module Dep."/>
      <sheetName val="General_Data"/>
      <sheetName val="Capital_Exp"/>
      <sheetName val="คชจ_แปลงสภาพ9ก_พ_"/>
      <sheetName val="Lo_Plan_(loan_plan)"/>
      <sheetName val="Module_Dep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17"/>
  <sheetViews>
    <sheetView view="pageBreakPreview" zoomScale="90" zoomScaleNormal="75" zoomScaleSheetLayoutView="90" workbookViewId="0">
      <pane xSplit="5" ySplit="8" topLeftCell="F102" activePane="bottomRight" state="frozen"/>
      <selection activeCell="H24" sqref="H24"/>
      <selection pane="topRight" activeCell="H24" sqref="H24"/>
      <selection pane="bottomLeft" activeCell="H24" sqref="H24"/>
      <selection pane="bottomRight" activeCell="I116" sqref="I116"/>
    </sheetView>
  </sheetViews>
  <sheetFormatPr defaultRowHeight="22.5" x14ac:dyDescent="0.45"/>
  <cols>
    <col min="1" max="1" width="16.140625" style="1" customWidth="1"/>
    <col min="2" max="2" width="5" style="1" customWidth="1"/>
    <col min="3" max="3" width="3.7109375" style="1" customWidth="1"/>
    <col min="4" max="4" width="9.140625" style="1"/>
    <col min="5" max="5" width="44.28515625" style="1" customWidth="1"/>
    <col min="6" max="6" width="18.7109375" style="138" customWidth="1"/>
    <col min="7" max="7" width="37.7109375" style="73" customWidth="1"/>
    <col min="8" max="8" width="9.140625" style="1"/>
    <col min="9" max="9" width="16.28515625" style="1" customWidth="1"/>
    <col min="10" max="16384" width="9.140625" style="1"/>
  </cols>
  <sheetData>
    <row r="1" spans="1:7" ht="26.25" x14ac:dyDescent="0.55000000000000004">
      <c r="A1" s="203" t="s">
        <v>695</v>
      </c>
      <c r="B1" s="203"/>
      <c r="C1" s="203"/>
      <c r="D1" s="203"/>
      <c r="E1" s="203"/>
      <c r="F1" s="203"/>
      <c r="G1" s="203"/>
    </row>
    <row r="2" spans="1:7" ht="24" customHeight="1" x14ac:dyDescent="0.55000000000000004">
      <c r="A2" s="203" t="s">
        <v>0</v>
      </c>
      <c r="B2" s="203"/>
      <c r="C2" s="203"/>
      <c r="D2" s="203"/>
      <c r="E2" s="203"/>
      <c r="F2" s="203"/>
      <c r="G2" s="203"/>
    </row>
    <row r="3" spans="1:7" ht="24" customHeight="1" x14ac:dyDescent="0.5">
      <c r="A3" s="2" t="s">
        <v>1</v>
      </c>
      <c r="B3" s="3" t="s">
        <v>2</v>
      </c>
      <c r="C3" s="2"/>
      <c r="D3" s="2"/>
      <c r="E3" s="2"/>
      <c r="F3" s="125"/>
      <c r="G3" s="4" t="s">
        <v>698</v>
      </c>
    </row>
    <row r="4" spans="1:7" ht="24" customHeight="1" x14ac:dyDescent="0.5">
      <c r="C4" s="2"/>
      <c r="D4" s="2"/>
      <c r="E4" s="2"/>
      <c r="F4" s="125"/>
      <c r="G4" s="4" t="s">
        <v>3</v>
      </c>
    </row>
    <row r="5" spans="1:7" ht="23.25" x14ac:dyDescent="0.5">
      <c r="A5" s="2" t="s">
        <v>4</v>
      </c>
      <c r="B5" s="3" t="s">
        <v>5</v>
      </c>
      <c r="C5" s="5"/>
      <c r="D5" s="5"/>
      <c r="E5" s="5"/>
      <c r="F5" s="126"/>
      <c r="G5" s="6" t="s">
        <v>696</v>
      </c>
    </row>
    <row r="6" spans="1:7" ht="23.25" x14ac:dyDescent="0.5">
      <c r="A6" s="7" t="s">
        <v>6</v>
      </c>
      <c r="B6" s="204" t="s">
        <v>7</v>
      </c>
      <c r="C6" s="205"/>
      <c r="D6" s="205"/>
      <c r="E6" s="206"/>
      <c r="F6" s="127" t="s">
        <v>8</v>
      </c>
      <c r="G6" s="7" t="s">
        <v>9</v>
      </c>
    </row>
    <row r="7" spans="1:7" ht="23.25" x14ac:dyDescent="0.5">
      <c r="A7" s="8" t="s">
        <v>13</v>
      </c>
      <c r="B7" s="207" t="s">
        <v>14</v>
      </c>
      <c r="C7" s="208"/>
      <c r="D7" s="208"/>
      <c r="E7" s="209"/>
      <c r="F7" s="128" t="s">
        <v>15</v>
      </c>
      <c r="G7" s="9" t="s">
        <v>16</v>
      </c>
    </row>
    <row r="8" spans="1:7" ht="23.25" x14ac:dyDescent="0.5">
      <c r="A8" s="10"/>
      <c r="B8" s="11"/>
      <c r="C8" s="12"/>
      <c r="D8" s="12"/>
      <c r="E8" s="13"/>
      <c r="F8" s="129" t="s">
        <v>17</v>
      </c>
      <c r="G8" s="14"/>
    </row>
    <row r="9" spans="1:7" ht="23.25" x14ac:dyDescent="0.5">
      <c r="A9" s="15"/>
      <c r="B9" s="16" t="s">
        <v>18</v>
      </c>
      <c r="C9" s="17"/>
      <c r="D9" s="17"/>
      <c r="E9" s="18"/>
      <c r="F9" s="130"/>
      <c r="G9" s="19"/>
    </row>
    <row r="10" spans="1:7" ht="23.25" x14ac:dyDescent="0.45">
      <c r="A10" s="20"/>
      <c r="B10" s="21" t="s">
        <v>19</v>
      </c>
      <c r="C10" s="21"/>
      <c r="D10" s="21"/>
      <c r="E10" s="22"/>
      <c r="F10" s="131"/>
      <c r="G10" s="23"/>
    </row>
    <row r="11" spans="1:7" ht="23.25" x14ac:dyDescent="0.45">
      <c r="A11" s="24" t="s">
        <v>20</v>
      </c>
      <c r="B11" s="25"/>
      <c r="C11" s="26"/>
      <c r="D11" s="27" t="s">
        <v>21</v>
      </c>
      <c r="E11" s="28"/>
      <c r="F11" s="132">
        <v>476548000</v>
      </c>
      <c r="G11" s="29" t="s">
        <v>699</v>
      </c>
    </row>
    <row r="12" spans="1:7" ht="23.25" x14ac:dyDescent="0.45">
      <c r="A12" s="30" t="s">
        <v>22</v>
      </c>
      <c r="B12" s="31"/>
      <c r="C12" s="32"/>
      <c r="D12" s="32" t="s">
        <v>23</v>
      </c>
      <c r="E12" s="33"/>
      <c r="F12" s="132"/>
      <c r="G12" s="29"/>
    </row>
    <row r="13" spans="1:7" ht="23.25" x14ac:dyDescent="0.45">
      <c r="A13" s="30" t="s">
        <v>24</v>
      </c>
      <c r="B13" s="31"/>
      <c r="C13" s="32"/>
      <c r="D13" s="32" t="s">
        <v>25</v>
      </c>
      <c r="E13" s="33"/>
      <c r="F13" s="132"/>
      <c r="G13" s="29"/>
    </row>
    <row r="14" spans="1:7" ht="23.25" x14ac:dyDescent="0.45">
      <c r="A14" s="30" t="s">
        <v>26</v>
      </c>
      <c r="B14" s="34"/>
      <c r="C14" s="35"/>
      <c r="D14" s="35" t="s">
        <v>27</v>
      </c>
      <c r="E14" s="36"/>
      <c r="F14" s="132"/>
      <c r="G14" s="29"/>
    </row>
    <row r="15" spans="1:7" ht="23.25" x14ac:dyDescent="0.45">
      <c r="A15" s="30" t="s">
        <v>28</v>
      </c>
      <c r="B15" s="37"/>
      <c r="C15" s="38"/>
      <c r="D15" s="38" t="s">
        <v>29</v>
      </c>
      <c r="E15" s="39"/>
      <c r="F15" s="132"/>
      <c r="G15" s="29"/>
    </row>
    <row r="16" spans="1:7" ht="23.25" x14ac:dyDescent="0.45">
      <c r="A16" s="30" t="s">
        <v>30</v>
      </c>
      <c r="B16" s="37"/>
      <c r="C16" s="38"/>
      <c r="D16" s="38" t="s">
        <v>31</v>
      </c>
      <c r="E16" s="39"/>
      <c r="F16" s="131"/>
      <c r="G16" s="40"/>
    </row>
    <row r="17" spans="1:9" ht="23.25" x14ac:dyDescent="0.45">
      <c r="A17" s="30" t="s">
        <v>32</v>
      </c>
      <c r="B17" s="31"/>
      <c r="C17" s="32"/>
      <c r="D17" s="32" t="s">
        <v>33</v>
      </c>
      <c r="E17" s="33"/>
      <c r="F17" s="131"/>
      <c r="G17" s="40"/>
    </row>
    <row r="18" spans="1:9" ht="23.25" x14ac:dyDescent="0.45">
      <c r="A18" s="30"/>
      <c r="B18" s="197" t="s">
        <v>34</v>
      </c>
      <c r="C18" s="198"/>
      <c r="D18" s="198"/>
      <c r="E18" s="199"/>
      <c r="F18" s="133">
        <f>SUM(F11:F17)</f>
        <v>476548000</v>
      </c>
      <c r="G18" s="41"/>
    </row>
    <row r="19" spans="1:9" ht="23.25" x14ac:dyDescent="0.45">
      <c r="A19" s="22"/>
      <c r="B19" s="42" t="s">
        <v>35</v>
      </c>
      <c r="C19" s="43"/>
      <c r="D19" s="43"/>
      <c r="E19" s="44"/>
      <c r="F19" s="132"/>
      <c r="G19" s="29"/>
      <c r="I19" s="139">
        <f>SUM(F69-F51-F52-F48)</f>
        <v>8157000</v>
      </c>
    </row>
    <row r="20" spans="1:9" ht="23.25" x14ac:dyDescent="0.45">
      <c r="A20" s="30"/>
      <c r="B20" s="31"/>
      <c r="C20" s="45" t="s">
        <v>36</v>
      </c>
      <c r="D20" s="45"/>
      <c r="E20" s="46"/>
      <c r="F20" s="132"/>
      <c r="G20" s="29"/>
    </row>
    <row r="21" spans="1:9" ht="23.25" x14ac:dyDescent="0.45">
      <c r="A21" s="30" t="s">
        <v>37</v>
      </c>
      <c r="B21" s="31"/>
      <c r="C21" s="32"/>
      <c r="D21" s="32" t="s">
        <v>38</v>
      </c>
      <c r="E21" s="33"/>
      <c r="F21" s="132"/>
      <c r="G21" s="29"/>
    </row>
    <row r="22" spans="1:9" ht="23.25" x14ac:dyDescent="0.45">
      <c r="A22" s="30" t="s">
        <v>39</v>
      </c>
      <c r="B22" s="31"/>
      <c r="C22" s="32"/>
      <c r="D22" s="32" t="s">
        <v>40</v>
      </c>
      <c r="E22" s="33"/>
      <c r="F22" s="132">
        <v>28000</v>
      </c>
      <c r="G22" s="29"/>
    </row>
    <row r="23" spans="1:9" ht="23.25" x14ac:dyDescent="0.45">
      <c r="A23" s="30" t="s">
        <v>41</v>
      </c>
      <c r="B23" s="31"/>
      <c r="C23" s="32"/>
      <c r="D23" s="32" t="s">
        <v>42</v>
      </c>
      <c r="E23" s="33"/>
      <c r="F23" s="132"/>
      <c r="G23" s="29"/>
    </row>
    <row r="24" spans="1:9" ht="23.25" x14ac:dyDescent="0.45">
      <c r="A24" s="30" t="s">
        <v>43</v>
      </c>
      <c r="B24" s="31"/>
      <c r="C24" s="32"/>
      <c r="D24" s="32" t="s">
        <v>44</v>
      </c>
      <c r="E24" s="33"/>
      <c r="F24" s="132"/>
      <c r="G24" s="29"/>
    </row>
    <row r="25" spans="1:9" ht="23.25" x14ac:dyDescent="0.45">
      <c r="A25" s="30" t="s">
        <v>45</v>
      </c>
      <c r="B25" s="31"/>
      <c r="C25" s="32"/>
      <c r="D25" s="32" t="s">
        <v>46</v>
      </c>
      <c r="E25" s="33"/>
      <c r="F25" s="132"/>
      <c r="G25" s="29"/>
    </row>
    <row r="26" spans="1:9" ht="23.25" x14ac:dyDescent="0.45">
      <c r="A26" s="30"/>
      <c r="B26" s="31"/>
      <c r="C26" s="45" t="s">
        <v>47</v>
      </c>
      <c r="D26" s="32"/>
      <c r="E26" s="33"/>
      <c r="F26" s="132"/>
      <c r="G26" s="29"/>
    </row>
    <row r="27" spans="1:9" ht="23.25" x14ac:dyDescent="0.45">
      <c r="A27" s="30" t="s">
        <v>48</v>
      </c>
      <c r="B27" s="31"/>
      <c r="C27" s="32"/>
      <c r="D27" s="32" t="s">
        <v>49</v>
      </c>
      <c r="E27" s="33"/>
      <c r="F27" s="132">
        <v>2200000</v>
      </c>
      <c r="G27" s="29"/>
    </row>
    <row r="28" spans="1:9" ht="23.25" x14ac:dyDescent="0.45">
      <c r="A28" s="30" t="s">
        <v>50</v>
      </c>
      <c r="B28" s="31"/>
      <c r="C28" s="32"/>
      <c r="D28" s="32" t="s">
        <v>51</v>
      </c>
      <c r="E28" s="33"/>
      <c r="F28" s="132">
        <v>42000</v>
      </c>
      <c r="G28" s="29"/>
    </row>
    <row r="29" spans="1:9" ht="23.25" x14ac:dyDescent="0.45">
      <c r="A29" s="30" t="s">
        <v>52</v>
      </c>
      <c r="B29" s="31"/>
      <c r="C29" s="32"/>
      <c r="D29" s="32" t="s">
        <v>53</v>
      </c>
      <c r="E29" s="33"/>
      <c r="F29" s="132"/>
      <c r="G29" s="29"/>
    </row>
    <row r="30" spans="1:9" ht="23.25" x14ac:dyDescent="0.45">
      <c r="A30" s="30" t="s">
        <v>54</v>
      </c>
      <c r="B30" s="31"/>
      <c r="C30" s="32"/>
      <c r="D30" s="32" t="s">
        <v>55</v>
      </c>
      <c r="E30" s="33"/>
      <c r="F30" s="132">
        <v>1684000</v>
      </c>
      <c r="G30" s="29"/>
    </row>
    <row r="31" spans="1:9" ht="23.25" x14ac:dyDescent="0.5">
      <c r="A31" s="30" t="s">
        <v>56</v>
      </c>
      <c r="B31" s="31"/>
      <c r="C31" s="32"/>
      <c r="D31" s="32" t="s">
        <v>57</v>
      </c>
      <c r="E31" s="33"/>
      <c r="F31" s="132"/>
      <c r="G31" s="47"/>
    </row>
    <row r="32" spans="1:9" ht="23.25" x14ac:dyDescent="0.45">
      <c r="A32" s="48" t="s">
        <v>58</v>
      </c>
      <c r="B32" s="49"/>
      <c r="C32" s="50"/>
      <c r="D32" s="50" t="s">
        <v>59</v>
      </c>
      <c r="E32" s="51"/>
      <c r="F32" s="134">
        <v>10000</v>
      </c>
      <c r="G32" s="52"/>
    </row>
    <row r="33" spans="1:7" ht="23.25" x14ac:dyDescent="0.45">
      <c r="A33" s="22"/>
      <c r="B33" s="53"/>
      <c r="C33" s="54" t="s">
        <v>60</v>
      </c>
      <c r="D33" s="54"/>
      <c r="E33" s="55"/>
      <c r="F33" s="131"/>
      <c r="G33" s="40"/>
    </row>
    <row r="34" spans="1:7" ht="23.25" x14ac:dyDescent="0.45">
      <c r="A34" s="30" t="s">
        <v>61</v>
      </c>
      <c r="B34" s="31"/>
      <c r="C34" s="32"/>
      <c r="D34" s="32" t="s">
        <v>62</v>
      </c>
      <c r="E34" s="33"/>
      <c r="F34" s="132">
        <v>465000</v>
      </c>
      <c r="G34" s="29"/>
    </row>
    <row r="35" spans="1:7" ht="23.25" x14ac:dyDescent="0.45">
      <c r="A35" s="30" t="s">
        <v>63</v>
      </c>
      <c r="B35" s="31"/>
      <c r="C35" s="32"/>
      <c r="D35" s="32" t="s">
        <v>64</v>
      </c>
      <c r="E35" s="33"/>
      <c r="F35" s="132">
        <v>148000</v>
      </c>
      <c r="G35" s="29"/>
    </row>
    <row r="36" spans="1:7" ht="23.25" x14ac:dyDescent="0.45">
      <c r="A36" s="30" t="s">
        <v>65</v>
      </c>
      <c r="B36" s="31"/>
      <c r="C36" s="32"/>
      <c r="D36" s="32" t="s">
        <v>66</v>
      </c>
      <c r="E36" s="33"/>
      <c r="F36" s="132">
        <v>370000</v>
      </c>
      <c r="G36" s="29"/>
    </row>
    <row r="37" spans="1:7" ht="23.25" x14ac:dyDescent="0.45">
      <c r="A37" s="30"/>
      <c r="B37" s="31"/>
      <c r="C37" s="45" t="s">
        <v>67</v>
      </c>
      <c r="D37" s="45"/>
      <c r="E37" s="46"/>
      <c r="F37" s="132"/>
      <c r="G37" s="29"/>
    </row>
    <row r="38" spans="1:7" ht="23.25" x14ac:dyDescent="0.45">
      <c r="A38" s="30" t="s">
        <v>68</v>
      </c>
      <c r="B38" s="31"/>
      <c r="C38" s="32"/>
      <c r="D38" s="32" t="s">
        <v>69</v>
      </c>
      <c r="E38" s="33"/>
      <c r="F38" s="132"/>
      <c r="G38" s="29"/>
    </row>
    <row r="39" spans="1:7" ht="23.25" x14ac:dyDescent="0.45">
      <c r="A39" s="30" t="s">
        <v>70</v>
      </c>
      <c r="B39" s="31"/>
      <c r="C39" s="32"/>
      <c r="D39" s="32" t="s">
        <v>71</v>
      </c>
      <c r="E39" s="33"/>
      <c r="F39" s="132"/>
      <c r="G39" s="29"/>
    </row>
    <row r="40" spans="1:7" ht="23.25" x14ac:dyDescent="0.45">
      <c r="A40" s="30" t="s">
        <v>72</v>
      </c>
      <c r="B40" s="31"/>
      <c r="C40" s="32"/>
      <c r="D40" s="32" t="s">
        <v>73</v>
      </c>
      <c r="E40" s="33"/>
      <c r="F40" s="132"/>
      <c r="G40" s="29"/>
    </row>
    <row r="41" spans="1:7" ht="23.25" x14ac:dyDescent="0.45">
      <c r="A41" s="30"/>
      <c r="B41" s="31"/>
      <c r="C41" s="45" t="s">
        <v>74</v>
      </c>
      <c r="D41" s="45"/>
      <c r="E41" s="46"/>
      <c r="F41" s="132"/>
      <c r="G41" s="29"/>
    </row>
    <row r="42" spans="1:7" ht="23.25" x14ac:dyDescent="0.45">
      <c r="A42" s="30" t="s">
        <v>75</v>
      </c>
      <c r="B42" s="31"/>
      <c r="C42" s="32"/>
      <c r="D42" s="32" t="s">
        <v>76</v>
      </c>
      <c r="E42" s="33"/>
      <c r="F42" s="132">
        <v>890000</v>
      </c>
      <c r="G42" s="29"/>
    </row>
    <row r="43" spans="1:7" ht="23.25" x14ac:dyDescent="0.45">
      <c r="A43" s="30" t="s">
        <v>77</v>
      </c>
      <c r="B43" s="31"/>
      <c r="C43" s="32"/>
      <c r="D43" s="32" t="s">
        <v>78</v>
      </c>
      <c r="E43" s="33"/>
      <c r="F43" s="132">
        <v>14000</v>
      </c>
      <c r="G43" s="29"/>
    </row>
    <row r="44" spans="1:7" ht="23.25" x14ac:dyDescent="0.45">
      <c r="A44" s="30" t="s">
        <v>79</v>
      </c>
      <c r="B44" s="31"/>
      <c r="C44" s="32"/>
      <c r="D44" s="32" t="s">
        <v>80</v>
      </c>
      <c r="E44" s="33"/>
      <c r="F44" s="132">
        <v>295000</v>
      </c>
      <c r="G44" s="29"/>
    </row>
    <row r="45" spans="1:7" ht="23.25" x14ac:dyDescent="0.45">
      <c r="A45" s="30" t="s">
        <v>81</v>
      </c>
      <c r="B45" s="31"/>
      <c r="C45" s="32"/>
      <c r="D45" s="32" t="s">
        <v>82</v>
      </c>
      <c r="E45" s="33"/>
      <c r="F45" s="132"/>
      <c r="G45" s="29"/>
    </row>
    <row r="46" spans="1:7" ht="23.25" x14ac:dyDescent="0.45">
      <c r="A46" s="30" t="s">
        <v>83</v>
      </c>
      <c r="B46" s="31"/>
      <c r="C46" s="32"/>
      <c r="D46" s="32" t="s">
        <v>84</v>
      </c>
      <c r="E46" s="33"/>
      <c r="F46" s="132">
        <v>747000</v>
      </c>
      <c r="G46" s="29"/>
    </row>
    <row r="47" spans="1:7" ht="23.25" x14ac:dyDescent="0.45">
      <c r="A47" s="30"/>
      <c r="B47" s="31"/>
      <c r="C47" s="45" t="s">
        <v>85</v>
      </c>
      <c r="D47" s="45"/>
      <c r="E47" s="46"/>
      <c r="F47" s="132"/>
      <c r="G47" s="29"/>
    </row>
    <row r="48" spans="1:7" ht="23.25" x14ac:dyDescent="0.45">
      <c r="A48" s="30" t="s">
        <v>86</v>
      </c>
      <c r="B48" s="31"/>
      <c r="C48" s="32"/>
      <c r="D48" s="32" t="s">
        <v>87</v>
      </c>
      <c r="E48" s="33"/>
      <c r="F48" s="132">
        <v>5730000</v>
      </c>
      <c r="G48" s="29" t="s">
        <v>699</v>
      </c>
    </row>
    <row r="49" spans="1:9" ht="23.25" x14ac:dyDescent="0.45">
      <c r="A49" s="30" t="s">
        <v>88</v>
      </c>
      <c r="B49" s="31"/>
      <c r="C49" s="32"/>
      <c r="D49" s="32" t="s">
        <v>89</v>
      </c>
      <c r="E49" s="33"/>
      <c r="F49" s="132"/>
      <c r="G49" s="29"/>
    </row>
    <row r="50" spans="1:9" ht="23.25" x14ac:dyDescent="0.45">
      <c r="A50" s="30"/>
      <c r="B50" s="31"/>
      <c r="C50" s="45" t="s">
        <v>90</v>
      </c>
      <c r="D50" s="45"/>
      <c r="E50" s="46"/>
      <c r="F50" s="132"/>
      <c r="G50" s="29"/>
      <c r="I50" s="139"/>
    </row>
    <row r="51" spans="1:9" ht="23.25" x14ac:dyDescent="0.45">
      <c r="A51" s="30" t="s">
        <v>91</v>
      </c>
      <c r="B51" s="31"/>
      <c r="C51" s="32"/>
      <c r="D51" s="32" t="s">
        <v>92</v>
      </c>
      <c r="E51" s="33"/>
      <c r="F51" s="132">
        <v>9039000</v>
      </c>
      <c r="G51" s="29" t="s">
        <v>700</v>
      </c>
    </row>
    <row r="52" spans="1:9" ht="23.25" x14ac:dyDescent="0.45">
      <c r="A52" s="30" t="s">
        <v>93</v>
      </c>
      <c r="B52" s="31"/>
      <c r="C52" s="32"/>
      <c r="D52" s="32" t="s">
        <v>94</v>
      </c>
      <c r="E52" s="33"/>
      <c r="F52" s="132">
        <v>638000</v>
      </c>
      <c r="G52" s="29"/>
    </row>
    <row r="53" spans="1:9" ht="23.25" x14ac:dyDescent="0.45">
      <c r="A53" s="30"/>
      <c r="B53" s="31"/>
      <c r="C53" s="210" t="s">
        <v>95</v>
      </c>
      <c r="D53" s="210"/>
      <c r="E53" s="211"/>
      <c r="F53" s="132"/>
      <c r="G53" s="29"/>
    </row>
    <row r="54" spans="1:9" ht="23.25" x14ac:dyDescent="0.45">
      <c r="A54" s="30" t="s">
        <v>96</v>
      </c>
      <c r="B54" s="31"/>
      <c r="C54" s="32"/>
      <c r="D54" s="32" t="s">
        <v>97</v>
      </c>
      <c r="E54" s="33"/>
      <c r="F54" s="132"/>
      <c r="G54" s="29"/>
    </row>
    <row r="55" spans="1:9" ht="23.25" x14ac:dyDescent="0.45">
      <c r="A55" s="30" t="s">
        <v>98</v>
      </c>
      <c r="B55" s="31"/>
      <c r="C55" s="32"/>
      <c r="D55" s="32" t="s">
        <v>99</v>
      </c>
      <c r="E55" s="33"/>
      <c r="F55" s="132">
        <v>107000</v>
      </c>
      <c r="G55" s="29"/>
    </row>
    <row r="56" spans="1:9" ht="23.25" x14ac:dyDescent="0.45">
      <c r="A56" s="30" t="s">
        <v>100</v>
      </c>
      <c r="B56" s="31"/>
      <c r="C56" s="32"/>
      <c r="D56" s="32" t="s">
        <v>101</v>
      </c>
      <c r="E56" s="33"/>
      <c r="F56" s="132">
        <v>20000</v>
      </c>
      <c r="G56" s="29"/>
    </row>
    <row r="57" spans="1:9" ht="23.25" x14ac:dyDescent="0.45">
      <c r="A57" s="48" t="s">
        <v>102</v>
      </c>
      <c r="B57" s="49"/>
      <c r="C57" s="50"/>
      <c r="D57" s="50" t="s">
        <v>103</v>
      </c>
      <c r="E57" s="51"/>
      <c r="F57" s="134">
        <v>110000</v>
      </c>
      <c r="G57" s="52"/>
    </row>
    <row r="58" spans="1:9" ht="23.25" x14ac:dyDescent="0.45">
      <c r="A58" s="22" t="s">
        <v>104</v>
      </c>
      <c r="B58" s="53"/>
      <c r="C58" s="43"/>
      <c r="D58" s="56" t="s">
        <v>105</v>
      </c>
      <c r="E58" s="44"/>
      <c r="F58" s="131">
        <v>100000</v>
      </c>
      <c r="G58" s="40"/>
    </row>
    <row r="59" spans="1:9" ht="23.25" x14ac:dyDescent="0.45">
      <c r="A59" s="30" t="s">
        <v>106</v>
      </c>
      <c r="B59" s="31"/>
      <c r="C59" s="32"/>
      <c r="D59" s="32" t="s">
        <v>107</v>
      </c>
      <c r="E59" s="33"/>
      <c r="F59" s="132">
        <v>140000</v>
      </c>
      <c r="G59" s="29"/>
    </row>
    <row r="60" spans="1:9" ht="23.25" x14ac:dyDescent="0.45">
      <c r="A60" s="30" t="s">
        <v>108</v>
      </c>
      <c r="B60" s="31"/>
      <c r="C60" s="32"/>
      <c r="D60" s="32" t="s">
        <v>109</v>
      </c>
      <c r="E60" s="33"/>
      <c r="F60" s="132">
        <v>160000</v>
      </c>
      <c r="G60" s="29"/>
    </row>
    <row r="61" spans="1:9" ht="23.25" x14ac:dyDescent="0.45">
      <c r="A61" s="30" t="s">
        <v>110</v>
      </c>
      <c r="B61" s="31"/>
      <c r="C61" s="32"/>
      <c r="D61" s="32" t="s">
        <v>111</v>
      </c>
      <c r="E61" s="33"/>
      <c r="F61" s="132"/>
      <c r="G61" s="29"/>
    </row>
    <row r="62" spans="1:9" ht="23.25" x14ac:dyDescent="0.45">
      <c r="A62" s="30" t="s">
        <v>112</v>
      </c>
      <c r="B62" s="31"/>
      <c r="C62" s="32"/>
      <c r="D62" s="32" t="s">
        <v>113</v>
      </c>
      <c r="E62" s="33"/>
      <c r="F62" s="132"/>
      <c r="G62" s="29"/>
    </row>
    <row r="63" spans="1:9" ht="23.25" x14ac:dyDescent="0.45">
      <c r="A63" s="30" t="s">
        <v>114</v>
      </c>
      <c r="B63" s="31"/>
      <c r="C63" s="32"/>
      <c r="D63" s="32" t="s">
        <v>115</v>
      </c>
      <c r="E63" s="33"/>
      <c r="F63" s="132">
        <v>85000</v>
      </c>
      <c r="G63" s="29"/>
    </row>
    <row r="64" spans="1:9" ht="23.25" x14ac:dyDescent="0.45">
      <c r="A64" s="30" t="s">
        <v>116</v>
      </c>
      <c r="B64" s="31"/>
      <c r="C64" s="32"/>
      <c r="D64" s="32" t="s">
        <v>117</v>
      </c>
      <c r="E64" s="33"/>
      <c r="F64" s="132"/>
      <c r="G64" s="29"/>
    </row>
    <row r="65" spans="1:7" ht="23.25" x14ac:dyDescent="0.45">
      <c r="A65" s="30" t="s">
        <v>118</v>
      </c>
      <c r="B65" s="31"/>
      <c r="C65" s="32"/>
      <c r="D65" s="32" t="s">
        <v>119</v>
      </c>
      <c r="E65" s="33"/>
      <c r="F65" s="132"/>
      <c r="G65" s="29"/>
    </row>
    <row r="66" spans="1:7" ht="23.25" x14ac:dyDescent="0.45">
      <c r="A66" s="30" t="s">
        <v>120</v>
      </c>
      <c r="B66" s="31"/>
      <c r="C66" s="32"/>
      <c r="D66" s="32" t="s">
        <v>121</v>
      </c>
      <c r="E66" s="33"/>
      <c r="F66" s="132"/>
      <c r="G66" s="29"/>
    </row>
    <row r="67" spans="1:7" ht="23.25" x14ac:dyDescent="0.45">
      <c r="A67" s="30" t="s">
        <v>122</v>
      </c>
      <c r="B67" s="31"/>
      <c r="C67" s="32"/>
      <c r="D67" s="32" t="s">
        <v>123</v>
      </c>
      <c r="E67" s="33"/>
      <c r="F67" s="132">
        <v>292000</v>
      </c>
      <c r="G67" s="29"/>
    </row>
    <row r="68" spans="1:7" ht="23.25" x14ac:dyDescent="0.45">
      <c r="A68" s="30" t="s">
        <v>124</v>
      </c>
      <c r="B68" s="31"/>
      <c r="C68" s="32"/>
      <c r="D68" s="32" t="s">
        <v>125</v>
      </c>
      <c r="E68" s="33"/>
      <c r="F68" s="132">
        <v>250000</v>
      </c>
      <c r="G68" s="29"/>
    </row>
    <row r="69" spans="1:7" ht="23.25" x14ac:dyDescent="0.45">
      <c r="A69" s="30"/>
      <c r="B69" s="197" t="s">
        <v>126</v>
      </c>
      <c r="C69" s="198"/>
      <c r="D69" s="198"/>
      <c r="E69" s="199"/>
      <c r="F69" s="135">
        <f>SUM(F21:F68)</f>
        <v>23564000</v>
      </c>
      <c r="G69" s="41"/>
    </row>
    <row r="70" spans="1:7" ht="23.25" x14ac:dyDescent="0.45">
      <c r="A70" s="22"/>
      <c r="B70" s="57" t="s">
        <v>127</v>
      </c>
      <c r="C70" s="58"/>
      <c r="D70" s="58"/>
      <c r="E70" s="59"/>
      <c r="F70" s="131"/>
      <c r="G70" s="40"/>
    </row>
    <row r="71" spans="1:7" ht="23.25" x14ac:dyDescent="0.45">
      <c r="A71" s="22"/>
      <c r="B71" s="42" t="s">
        <v>128</v>
      </c>
      <c r="C71" s="54"/>
      <c r="D71" s="54"/>
      <c r="E71" s="55"/>
      <c r="F71" s="132"/>
      <c r="G71" s="29"/>
    </row>
    <row r="72" spans="1:7" ht="23.25" x14ac:dyDescent="0.45">
      <c r="A72" s="30" t="s">
        <v>129</v>
      </c>
      <c r="B72" s="31"/>
      <c r="C72" s="32"/>
      <c r="D72" s="60" t="s">
        <v>130</v>
      </c>
      <c r="E72" s="61"/>
      <c r="F72" s="132">
        <v>5000</v>
      </c>
      <c r="G72" s="29"/>
    </row>
    <row r="73" spans="1:7" ht="23.25" x14ac:dyDescent="0.45">
      <c r="A73" s="30" t="s">
        <v>131</v>
      </c>
      <c r="B73" s="31"/>
      <c r="C73" s="32"/>
      <c r="D73" s="32" t="s">
        <v>132</v>
      </c>
      <c r="E73" s="33"/>
      <c r="F73" s="132"/>
      <c r="G73" s="29"/>
    </row>
    <row r="74" spans="1:7" ht="23.25" x14ac:dyDescent="0.5">
      <c r="A74" s="30" t="s">
        <v>133</v>
      </c>
      <c r="B74" s="31"/>
      <c r="C74" s="32"/>
      <c r="D74" s="32" t="s">
        <v>134</v>
      </c>
      <c r="E74" s="33"/>
      <c r="F74" s="131"/>
      <c r="G74" s="9"/>
    </row>
    <row r="75" spans="1:7" ht="23.25" x14ac:dyDescent="0.5">
      <c r="A75" s="30" t="s">
        <v>135</v>
      </c>
      <c r="B75" s="31"/>
      <c r="C75" s="32"/>
      <c r="D75" s="32" t="s">
        <v>136</v>
      </c>
      <c r="E75" s="33"/>
      <c r="F75" s="131"/>
      <c r="G75" s="9"/>
    </row>
    <row r="76" spans="1:7" ht="23.25" x14ac:dyDescent="0.45">
      <c r="A76" s="30" t="s">
        <v>137</v>
      </c>
      <c r="B76" s="31"/>
      <c r="C76" s="32"/>
      <c r="D76" s="32" t="s">
        <v>138</v>
      </c>
      <c r="E76" s="33"/>
      <c r="F76" s="132"/>
      <c r="G76" s="29"/>
    </row>
    <row r="77" spans="1:7" ht="23.25" x14ac:dyDescent="0.45">
      <c r="A77" s="30" t="s">
        <v>139</v>
      </c>
      <c r="B77" s="31"/>
      <c r="C77" s="32"/>
      <c r="D77" s="32" t="s">
        <v>140</v>
      </c>
      <c r="E77" s="33"/>
      <c r="F77" s="132"/>
      <c r="G77" s="29"/>
    </row>
    <row r="78" spans="1:7" ht="23.25" x14ac:dyDescent="0.45">
      <c r="A78" s="30" t="s">
        <v>141</v>
      </c>
      <c r="B78" s="31"/>
      <c r="C78" s="32"/>
      <c r="D78" s="32" t="s">
        <v>142</v>
      </c>
      <c r="E78" s="33"/>
      <c r="F78" s="132">
        <v>12000</v>
      </c>
      <c r="G78" s="29"/>
    </row>
    <row r="79" spans="1:7" ht="23.25" x14ac:dyDescent="0.45">
      <c r="A79" s="30"/>
      <c r="B79" s="62" t="s">
        <v>143</v>
      </c>
      <c r="C79" s="32"/>
      <c r="D79" s="32"/>
      <c r="E79" s="33"/>
      <c r="F79" s="132"/>
      <c r="G79" s="29"/>
    </row>
    <row r="80" spans="1:7" ht="23.25" x14ac:dyDescent="0.45">
      <c r="A80" s="30"/>
      <c r="B80" s="31"/>
      <c r="C80" s="45" t="s">
        <v>144</v>
      </c>
      <c r="D80" s="32"/>
      <c r="E80" s="33"/>
      <c r="F80" s="132"/>
      <c r="G80" s="29"/>
    </row>
    <row r="81" spans="1:7" ht="23.25" x14ac:dyDescent="0.45">
      <c r="A81" s="30" t="s">
        <v>145</v>
      </c>
      <c r="B81" s="31"/>
      <c r="C81" s="32"/>
      <c r="D81" s="32" t="s">
        <v>146</v>
      </c>
      <c r="E81" s="33"/>
      <c r="F81" s="132"/>
      <c r="G81" s="29"/>
    </row>
    <row r="82" spans="1:7" ht="23.25" x14ac:dyDescent="0.45">
      <c r="A82" s="48" t="s">
        <v>147</v>
      </c>
      <c r="B82" s="49"/>
      <c r="C82" s="50"/>
      <c r="D82" s="50" t="s">
        <v>148</v>
      </c>
      <c r="E82" s="51"/>
      <c r="F82" s="134"/>
      <c r="G82" s="52"/>
    </row>
    <row r="83" spans="1:7" ht="23.25" x14ac:dyDescent="0.45">
      <c r="A83" s="22" t="s">
        <v>149</v>
      </c>
      <c r="B83" s="53"/>
      <c r="C83" s="43"/>
      <c r="D83" s="43" t="s">
        <v>150</v>
      </c>
      <c r="E83" s="44"/>
      <c r="F83" s="131">
        <v>5000</v>
      </c>
      <c r="G83" s="40"/>
    </row>
    <row r="84" spans="1:7" ht="23.25" x14ac:dyDescent="0.45">
      <c r="A84" s="30" t="s">
        <v>151</v>
      </c>
      <c r="B84" s="31"/>
      <c r="C84" s="32"/>
      <c r="D84" s="32" t="s">
        <v>152</v>
      </c>
      <c r="E84" s="33"/>
      <c r="F84" s="132">
        <v>10000</v>
      </c>
      <c r="G84" s="29"/>
    </row>
    <row r="85" spans="1:7" ht="23.25" x14ac:dyDescent="0.45">
      <c r="A85" s="30" t="s">
        <v>153</v>
      </c>
      <c r="B85" s="31"/>
      <c r="C85" s="32"/>
      <c r="D85" s="32" t="s">
        <v>154</v>
      </c>
      <c r="E85" s="33"/>
      <c r="F85" s="132">
        <v>10000</v>
      </c>
      <c r="G85" s="29"/>
    </row>
    <row r="86" spans="1:7" ht="23.25" x14ac:dyDescent="0.45">
      <c r="A86" s="30" t="s">
        <v>155</v>
      </c>
      <c r="B86" s="31"/>
      <c r="C86" s="32"/>
      <c r="D86" s="32" t="s">
        <v>156</v>
      </c>
      <c r="E86" s="33"/>
      <c r="F86" s="132">
        <v>10000</v>
      </c>
      <c r="G86" s="29"/>
    </row>
    <row r="87" spans="1:7" ht="23.25" x14ac:dyDescent="0.45">
      <c r="A87" s="30" t="s">
        <v>157</v>
      </c>
      <c r="B87" s="31"/>
      <c r="C87" s="32"/>
      <c r="D87" s="32" t="s">
        <v>158</v>
      </c>
      <c r="E87" s="33"/>
      <c r="F87" s="132"/>
      <c r="G87" s="29"/>
    </row>
    <row r="88" spans="1:7" ht="23.25" x14ac:dyDescent="0.45">
      <c r="A88" s="30" t="s">
        <v>159</v>
      </c>
      <c r="B88" s="31"/>
      <c r="C88" s="32"/>
      <c r="D88" s="32" t="s">
        <v>160</v>
      </c>
      <c r="E88" s="33"/>
      <c r="F88" s="132"/>
      <c r="G88" s="29"/>
    </row>
    <row r="89" spans="1:7" ht="23.25" x14ac:dyDescent="0.45">
      <c r="A89" s="30"/>
      <c r="B89" s="62" t="s">
        <v>161</v>
      </c>
      <c r="C89" s="32"/>
      <c r="D89" s="32"/>
      <c r="E89" s="33"/>
      <c r="F89" s="132"/>
      <c r="G89" s="29"/>
    </row>
    <row r="90" spans="1:7" ht="23.25" x14ac:dyDescent="0.45">
      <c r="A90" s="30" t="s">
        <v>162</v>
      </c>
      <c r="B90" s="31"/>
      <c r="C90" s="32"/>
      <c r="D90" s="60" t="s">
        <v>163</v>
      </c>
      <c r="E90" s="61"/>
      <c r="F90" s="132">
        <v>34000</v>
      </c>
      <c r="G90" s="29"/>
    </row>
    <row r="91" spans="1:7" ht="23.25" x14ac:dyDescent="0.45">
      <c r="A91" s="30"/>
      <c r="B91" s="31"/>
      <c r="C91" s="45" t="s">
        <v>164</v>
      </c>
      <c r="D91" s="32"/>
      <c r="E91" s="33"/>
      <c r="F91" s="132"/>
      <c r="G91" s="29"/>
    </row>
    <row r="92" spans="1:7" ht="23.25" x14ac:dyDescent="0.45">
      <c r="A92" s="30" t="s">
        <v>165</v>
      </c>
      <c r="B92" s="31"/>
      <c r="C92" s="32"/>
      <c r="D92" s="60" t="s">
        <v>166</v>
      </c>
      <c r="E92" s="33"/>
      <c r="F92" s="132">
        <v>99000</v>
      </c>
      <c r="G92" s="29"/>
    </row>
    <row r="93" spans="1:7" ht="23.25" x14ac:dyDescent="0.45">
      <c r="A93" s="30" t="s">
        <v>167</v>
      </c>
      <c r="B93" s="31"/>
      <c r="C93" s="32"/>
      <c r="D93" s="32" t="s">
        <v>168</v>
      </c>
      <c r="E93" s="33"/>
      <c r="F93" s="132">
        <v>239000</v>
      </c>
      <c r="G93" s="29"/>
    </row>
    <row r="94" spans="1:7" ht="23.25" x14ac:dyDescent="0.45">
      <c r="A94" s="30" t="s">
        <v>169</v>
      </c>
      <c r="B94" s="31"/>
      <c r="C94" s="32"/>
      <c r="D94" s="32" t="s">
        <v>170</v>
      </c>
      <c r="E94" s="33"/>
      <c r="F94" s="132"/>
      <c r="G94" s="29"/>
    </row>
    <row r="95" spans="1:7" ht="23.25" x14ac:dyDescent="0.45">
      <c r="A95" s="30"/>
      <c r="B95" s="31"/>
      <c r="C95" s="45" t="s">
        <v>171</v>
      </c>
      <c r="D95" s="32"/>
      <c r="E95" s="33"/>
      <c r="F95" s="132"/>
      <c r="G95" s="29"/>
    </row>
    <row r="96" spans="1:7" ht="23.25" x14ac:dyDescent="0.45">
      <c r="A96" s="30" t="s">
        <v>172</v>
      </c>
      <c r="B96" s="31"/>
      <c r="C96" s="32"/>
      <c r="D96" s="32" t="s">
        <v>173</v>
      </c>
      <c r="E96" s="33"/>
      <c r="F96" s="132"/>
      <c r="G96" s="29"/>
    </row>
    <row r="97" spans="1:7" ht="23.25" x14ac:dyDescent="0.45">
      <c r="A97" s="30" t="s">
        <v>174</v>
      </c>
      <c r="B97" s="31"/>
      <c r="C97" s="32"/>
      <c r="D97" s="32" t="s">
        <v>175</v>
      </c>
      <c r="E97" s="33"/>
      <c r="F97" s="132"/>
      <c r="G97" s="29"/>
    </row>
    <row r="98" spans="1:7" ht="23.25" x14ac:dyDescent="0.45">
      <c r="A98" s="30" t="s">
        <v>176</v>
      </c>
      <c r="B98" s="31"/>
      <c r="C98" s="32"/>
      <c r="D98" s="32" t="s">
        <v>177</v>
      </c>
      <c r="E98" s="33"/>
      <c r="F98" s="132"/>
      <c r="G98" s="29"/>
    </row>
    <row r="99" spans="1:7" ht="23.25" x14ac:dyDescent="0.45">
      <c r="A99" s="30" t="s">
        <v>178</v>
      </c>
      <c r="B99" s="31"/>
      <c r="C99" s="32"/>
      <c r="D99" s="32" t="s">
        <v>179</v>
      </c>
      <c r="E99" s="33"/>
      <c r="F99" s="132"/>
      <c r="G99" s="29"/>
    </row>
    <row r="100" spans="1:7" ht="23.25" x14ac:dyDescent="0.45">
      <c r="A100" s="30"/>
      <c r="B100" s="62" t="s">
        <v>180</v>
      </c>
      <c r="C100" s="45"/>
      <c r="D100" s="45"/>
      <c r="E100" s="46"/>
      <c r="F100" s="132"/>
      <c r="G100" s="29"/>
    </row>
    <row r="101" spans="1:7" ht="23.25" x14ac:dyDescent="0.45">
      <c r="A101" s="30" t="s">
        <v>181</v>
      </c>
      <c r="B101" s="31"/>
      <c r="C101" s="32"/>
      <c r="D101" s="32" t="s">
        <v>182</v>
      </c>
      <c r="E101" s="33"/>
      <c r="F101" s="132"/>
      <c r="G101" s="29"/>
    </row>
    <row r="102" spans="1:7" ht="23.25" x14ac:dyDescent="0.45">
      <c r="A102" s="30" t="s">
        <v>183</v>
      </c>
      <c r="B102" s="31"/>
      <c r="C102" s="32"/>
      <c r="D102" s="32" t="s">
        <v>184</v>
      </c>
      <c r="E102" s="33"/>
      <c r="F102" s="132"/>
      <c r="G102" s="29"/>
    </row>
    <row r="103" spans="1:7" ht="23.25" x14ac:dyDescent="0.45">
      <c r="A103" s="30" t="s">
        <v>185</v>
      </c>
      <c r="B103" s="31"/>
      <c r="C103" s="32"/>
      <c r="D103" s="32" t="s">
        <v>186</v>
      </c>
      <c r="E103" s="33"/>
      <c r="F103" s="132"/>
      <c r="G103" s="63"/>
    </row>
    <row r="104" spans="1:7" ht="23.25" x14ac:dyDescent="0.45">
      <c r="A104" s="30" t="s">
        <v>187</v>
      </c>
      <c r="B104" s="31"/>
      <c r="C104" s="32"/>
      <c r="D104" s="32" t="s">
        <v>188</v>
      </c>
      <c r="E104" s="33"/>
      <c r="F104" s="132"/>
      <c r="G104" s="63"/>
    </row>
    <row r="105" spans="1:7" ht="23.25" x14ac:dyDescent="0.45">
      <c r="A105" s="30" t="s">
        <v>189</v>
      </c>
      <c r="B105" s="31"/>
      <c r="C105" s="32"/>
      <c r="D105" s="32" t="s">
        <v>190</v>
      </c>
      <c r="E105" s="33"/>
      <c r="F105" s="132"/>
      <c r="G105" s="63"/>
    </row>
    <row r="106" spans="1:7" ht="23.25" x14ac:dyDescent="0.45">
      <c r="A106" s="30" t="s">
        <v>191</v>
      </c>
      <c r="B106" s="31"/>
      <c r="C106" s="32"/>
      <c r="D106" s="32" t="s">
        <v>192</v>
      </c>
      <c r="E106" s="33"/>
      <c r="F106" s="132"/>
      <c r="G106" s="63"/>
    </row>
    <row r="107" spans="1:7" ht="23.25" x14ac:dyDescent="0.45">
      <c r="A107" s="48" t="s">
        <v>193</v>
      </c>
      <c r="B107" s="49"/>
      <c r="C107" s="50"/>
      <c r="D107" s="50" t="s">
        <v>194</v>
      </c>
      <c r="E107" s="51"/>
      <c r="F107" s="134">
        <v>200000</v>
      </c>
      <c r="G107" s="64"/>
    </row>
    <row r="108" spans="1:7" ht="23.25" x14ac:dyDescent="0.45">
      <c r="A108" s="65" t="s">
        <v>195</v>
      </c>
      <c r="B108" s="34"/>
      <c r="C108" s="35"/>
      <c r="D108" s="35" t="s">
        <v>196</v>
      </c>
      <c r="E108" s="36"/>
      <c r="F108" s="131"/>
      <c r="G108" s="23"/>
    </row>
    <row r="109" spans="1:7" ht="23.25" x14ac:dyDescent="0.45">
      <c r="A109" s="66" t="s">
        <v>197</v>
      </c>
      <c r="B109" s="37"/>
      <c r="C109" s="38"/>
      <c r="D109" s="38" t="s">
        <v>198</v>
      </c>
      <c r="E109" s="39"/>
      <c r="F109" s="132"/>
      <c r="G109" s="63"/>
    </row>
    <row r="110" spans="1:7" ht="23.25" x14ac:dyDescent="0.45">
      <c r="A110" s="66" t="s">
        <v>199</v>
      </c>
      <c r="B110" s="37"/>
      <c r="C110" s="38"/>
      <c r="D110" s="38" t="s">
        <v>200</v>
      </c>
      <c r="E110" s="39"/>
      <c r="F110" s="132"/>
      <c r="G110" s="63"/>
    </row>
    <row r="111" spans="1:7" ht="23.25" x14ac:dyDescent="0.45">
      <c r="A111" s="66" t="s">
        <v>201</v>
      </c>
      <c r="B111" s="37"/>
      <c r="C111" s="38"/>
      <c r="D111" s="38" t="s">
        <v>202</v>
      </c>
      <c r="E111" s="39"/>
      <c r="F111" s="132"/>
      <c r="G111" s="63"/>
    </row>
    <row r="112" spans="1:7" ht="23.25" x14ac:dyDescent="0.45">
      <c r="A112" s="66" t="s">
        <v>203</v>
      </c>
      <c r="B112" s="37"/>
      <c r="C112" s="38"/>
      <c r="D112" s="38" t="s">
        <v>204</v>
      </c>
      <c r="E112" s="39"/>
      <c r="F112" s="132"/>
      <c r="G112" s="63"/>
    </row>
    <row r="113" spans="1:7" ht="23.25" x14ac:dyDescent="0.45">
      <c r="A113" s="66" t="s">
        <v>205</v>
      </c>
      <c r="B113" s="37"/>
      <c r="C113" s="38"/>
      <c r="D113" s="38" t="s">
        <v>206</v>
      </c>
      <c r="E113" s="39"/>
      <c r="F113" s="132"/>
      <c r="G113" s="63"/>
    </row>
    <row r="114" spans="1:7" ht="23.25" x14ac:dyDescent="0.45">
      <c r="A114" s="66" t="s">
        <v>207</v>
      </c>
      <c r="B114" s="37"/>
      <c r="C114" s="38"/>
      <c r="D114" s="38" t="s">
        <v>208</v>
      </c>
      <c r="E114" s="39"/>
      <c r="F114" s="132"/>
      <c r="G114" s="63"/>
    </row>
    <row r="115" spans="1:7" ht="23.25" x14ac:dyDescent="0.45">
      <c r="A115" s="66" t="s">
        <v>209</v>
      </c>
      <c r="B115" s="49"/>
      <c r="C115" s="50"/>
      <c r="D115" s="67" t="s">
        <v>180</v>
      </c>
      <c r="E115" s="68"/>
      <c r="F115" s="136">
        <v>120000</v>
      </c>
      <c r="G115" s="69"/>
    </row>
    <row r="116" spans="1:7" ht="23.25" x14ac:dyDescent="0.5">
      <c r="A116" s="70"/>
      <c r="B116" s="200" t="s">
        <v>210</v>
      </c>
      <c r="C116" s="201"/>
      <c r="D116" s="201"/>
      <c r="E116" s="202"/>
      <c r="F116" s="137">
        <f>SUM(F72:F115)</f>
        <v>744000</v>
      </c>
      <c r="G116" s="71"/>
    </row>
    <row r="117" spans="1:7" ht="23.25" x14ac:dyDescent="0.5">
      <c r="A117" s="72"/>
      <c r="B117" s="200" t="s">
        <v>211</v>
      </c>
      <c r="C117" s="201"/>
      <c r="D117" s="201"/>
      <c r="E117" s="202"/>
      <c r="F117" s="137">
        <f>F18+F69+F116</f>
        <v>500856000</v>
      </c>
      <c r="G117" s="71"/>
    </row>
  </sheetData>
  <mergeCells count="9">
    <mergeCell ref="B69:E69"/>
    <mergeCell ref="B116:E116"/>
    <mergeCell ref="B117:E117"/>
    <mergeCell ref="A1:G1"/>
    <mergeCell ref="A2:G2"/>
    <mergeCell ref="B6:E6"/>
    <mergeCell ref="B7:E7"/>
    <mergeCell ref="B18:E18"/>
    <mergeCell ref="C53:E53"/>
  </mergeCells>
  <printOptions horizontalCentered="1"/>
  <pageMargins left="0" right="0" top="0" bottom="0" header="0.23622047244094491" footer="0"/>
  <pageSetup paperSize="9" scale="75" orientation="landscape" r:id="rId1"/>
  <headerFooter alignWithMargins="0">
    <oddFooter>&amp;Rผงท.กงป.</oddFooter>
  </headerFooter>
  <rowBreaks count="4" manualBreakCount="4">
    <brk id="32" max="9" man="1"/>
    <brk id="57" max="9" man="1"/>
    <brk id="78" max="9" man="1"/>
    <brk id="99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281"/>
  <sheetViews>
    <sheetView tabSelected="1" view="pageBreakPreview" topLeftCell="I1" zoomScale="80" zoomScaleNormal="100" zoomScaleSheetLayoutView="80" workbookViewId="0">
      <pane ySplit="1" topLeftCell="A2" activePane="bottomLeft" state="frozen"/>
      <selection pane="bottomLeft" activeCell="M25" sqref="M25"/>
    </sheetView>
  </sheetViews>
  <sheetFormatPr defaultRowHeight="24" x14ac:dyDescent="0.55000000000000004"/>
  <cols>
    <col min="1" max="1" width="15.28515625" style="74" customWidth="1"/>
    <col min="2" max="2" width="5" style="74" customWidth="1"/>
    <col min="3" max="3" width="3.7109375" style="74" customWidth="1"/>
    <col min="4" max="4" width="10.42578125" style="74" customWidth="1"/>
    <col min="5" max="5" width="36" style="74" customWidth="1"/>
    <col min="6" max="10" width="17.85546875" style="161" customWidth="1"/>
    <col min="11" max="13" width="17.85546875" style="189" customWidth="1"/>
    <col min="14" max="14" width="16.7109375" style="161" customWidth="1"/>
    <col min="15" max="15" width="17.85546875" style="161" customWidth="1"/>
    <col min="16" max="16" width="16.7109375" style="161" customWidth="1"/>
    <col min="17" max="17" width="18.7109375" style="161" customWidth="1"/>
    <col min="18" max="18" width="20.85546875" style="161" customWidth="1"/>
    <col min="19" max="19" width="16.85546875" style="74" bestFit="1" customWidth="1"/>
    <col min="20" max="16384" width="9.140625" style="74"/>
  </cols>
  <sheetData>
    <row r="1" spans="1:18" ht="26.25" x14ac:dyDescent="0.55000000000000004">
      <c r="A1" s="212" t="s">
        <v>695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</row>
    <row r="2" spans="1:18" ht="26.25" x14ac:dyDescent="0.55000000000000004">
      <c r="A2" s="212" t="s">
        <v>212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</row>
    <row r="3" spans="1:18" x14ac:dyDescent="0.55000000000000004">
      <c r="A3" s="75" t="s">
        <v>1</v>
      </c>
      <c r="B3" s="76" t="s">
        <v>2</v>
      </c>
      <c r="C3" s="77"/>
      <c r="D3" s="77"/>
      <c r="E3" s="77"/>
      <c r="F3" s="140"/>
      <c r="G3" s="140"/>
      <c r="H3" s="140"/>
      <c r="I3" s="140"/>
      <c r="J3" s="140"/>
      <c r="K3" s="179"/>
      <c r="L3" s="179"/>
      <c r="M3" s="179"/>
      <c r="N3" s="140"/>
      <c r="O3" s="140"/>
      <c r="P3" s="141"/>
      <c r="Q3" s="141"/>
      <c r="R3" s="142" t="s">
        <v>733</v>
      </c>
    </row>
    <row r="4" spans="1:18" x14ac:dyDescent="0.55000000000000004">
      <c r="C4" s="77"/>
      <c r="D4" s="77"/>
      <c r="E4" s="77"/>
      <c r="F4" s="140"/>
      <c r="G4" s="140"/>
      <c r="H4" s="140"/>
      <c r="I4" s="140"/>
      <c r="J4" s="140"/>
      <c r="K4" s="179"/>
      <c r="L4" s="179"/>
      <c r="M4" s="179"/>
      <c r="N4" s="140"/>
      <c r="O4" s="140"/>
      <c r="P4" s="141"/>
      <c r="Q4" s="141"/>
      <c r="R4" s="142" t="s">
        <v>3</v>
      </c>
    </row>
    <row r="5" spans="1:18" x14ac:dyDescent="0.55000000000000004">
      <c r="A5" s="77" t="s">
        <v>213</v>
      </c>
      <c r="B5" s="78" t="s">
        <v>214</v>
      </c>
      <c r="C5" s="79"/>
      <c r="D5" s="79"/>
      <c r="E5" s="79"/>
      <c r="F5" s="143"/>
      <c r="G5" s="143"/>
      <c r="H5" s="143"/>
      <c r="I5" s="143"/>
      <c r="J5" s="143"/>
      <c r="K5" s="180"/>
      <c r="L5" s="180"/>
      <c r="M5" s="180"/>
      <c r="N5" s="143"/>
      <c r="O5" s="143"/>
      <c r="P5" s="144"/>
      <c r="Q5" s="144"/>
      <c r="R5" s="144" t="s">
        <v>696</v>
      </c>
    </row>
    <row r="6" spans="1:18" x14ac:dyDescent="0.55000000000000004">
      <c r="A6" s="80" t="s">
        <v>6</v>
      </c>
      <c r="B6" s="213" t="s">
        <v>7</v>
      </c>
      <c r="C6" s="214"/>
      <c r="D6" s="214"/>
      <c r="E6" s="215"/>
      <c r="F6" s="145" t="s">
        <v>8</v>
      </c>
      <c r="G6" s="145" t="s">
        <v>9</v>
      </c>
      <c r="H6" s="145" t="s">
        <v>10</v>
      </c>
      <c r="I6" s="145" t="s">
        <v>11</v>
      </c>
      <c r="J6" s="145" t="s">
        <v>12</v>
      </c>
      <c r="K6" s="181" t="s">
        <v>714</v>
      </c>
      <c r="L6" s="181" t="s">
        <v>715</v>
      </c>
      <c r="M6" s="181" t="s">
        <v>716</v>
      </c>
      <c r="N6" s="145" t="s">
        <v>717</v>
      </c>
      <c r="O6" s="145" t="s">
        <v>718</v>
      </c>
      <c r="P6" s="146" t="s">
        <v>719</v>
      </c>
      <c r="Q6" s="146" t="s">
        <v>720</v>
      </c>
      <c r="R6" s="146" t="s">
        <v>12</v>
      </c>
    </row>
    <row r="7" spans="1:18" x14ac:dyDescent="0.55000000000000004">
      <c r="A7" s="81" t="s">
        <v>13</v>
      </c>
      <c r="B7" s="216" t="s">
        <v>14</v>
      </c>
      <c r="C7" s="217"/>
      <c r="D7" s="217"/>
      <c r="E7" s="218"/>
      <c r="F7" s="147" t="s">
        <v>702</v>
      </c>
      <c r="G7" s="147" t="s">
        <v>703</v>
      </c>
      <c r="H7" s="147" t="s">
        <v>704</v>
      </c>
      <c r="I7" s="147" t="s">
        <v>705</v>
      </c>
      <c r="J7" s="147" t="s">
        <v>706</v>
      </c>
      <c r="K7" s="182" t="s">
        <v>707</v>
      </c>
      <c r="L7" s="182" t="s">
        <v>708</v>
      </c>
      <c r="M7" s="182" t="s">
        <v>709</v>
      </c>
      <c r="N7" s="147" t="s">
        <v>710</v>
      </c>
      <c r="O7" s="147" t="s">
        <v>711</v>
      </c>
      <c r="P7" s="147" t="s">
        <v>712</v>
      </c>
      <c r="Q7" s="147" t="s">
        <v>713</v>
      </c>
      <c r="R7" s="148" t="s">
        <v>701</v>
      </c>
    </row>
    <row r="8" spans="1:18" x14ac:dyDescent="0.55000000000000004">
      <c r="A8" s="82"/>
      <c r="B8" s="83"/>
      <c r="C8" s="84"/>
      <c r="D8" s="84"/>
      <c r="E8" s="85"/>
      <c r="F8" s="149" t="s">
        <v>721</v>
      </c>
      <c r="G8" s="149" t="s">
        <v>722</v>
      </c>
      <c r="H8" s="149" t="s">
        <v>723</v>
      </c>
      <c r="I8" s="149" t="s">
        <v>724</v>
      </c>
      <c r="J8" s="149" t="s">
        <v>725</v>
      </c>
      <c r="K8" s="183" t="s">
        <v>726</v>
      </c>
      <c r="L8" s="183" t="s">
        <v>727</v>
      </c>
      <c r="M8" s="183" t="s">
        <v>728</v>
      </c>
      <c r="N8" s="149" t="s">
        <v>732</v>
      </c>
      <c r="O8" s="149" t="s">
        <v>729</v>
      </c>
      <c r="P8" s="150" t="s">
        <v>730</v>
      </c>
      <c r="Q8" s="150" t="s">
        <v>731</v>
      </c>
      <c r="R8" s="150"/>
    </row>
    <row r="9" spans="1:18" x14ac:dyDescent="0.55000000000000004">
      <c r="A9" s="86"/>
      <c r="B9" s="87" t="s">
        <v>215</v>
      </c>
      <c r="C9" s="88"/>
      <c r="D9" s="87"/>
      <c r="E9" s="88"/>
      <c r="F9" s="151"/>
      <c r="G9" s="151"/>
      <c r="H9" s="151"/>
      <c r="I9" s="151"/>
      <c r="J9" s="151"/>
      <c r="K9" s="184"/>
      <c r="L9" s="184"/>
      <c r="M9" s="184"/>
      <c r="N9" s="151"/>
      <c r="O9" s="151"/>
      <c r="P9" s="124"/>
      <c r="Q9" s="124"/>
      <c r="R9" s="124"/>
    </row>
    <row r="10" spans="1:18" x14ac:dyDescent="0.55000000000000004">
      <c r="A10" s="89"/>
      <c r="B10" s="90" t="s">
        <v>216</v>
      </c>
      <c r="C10" s="91"/>
      <c r="D10" s="92"/>
      <c r="E10" s="88"/>
      <c r="F10" s="151"/>
      <c r="G10" s="151"/>
      <c r="H10" s="151"/>
      <c r="I10" s="151"/>
      <c r="J10" s="151"/>
      <c r="K10" s="184"/>
      <c r="L10" s="184"/>
      <c r="M10" s="184"/>
      <c r="N10" s="151"/>
      <c r="O10" s="151"/>
      <c r="P10" s="124"/>
      <c r="Q10" s="124"/>
      <c r="R10" s="124"/>
    </row>
    <row r="11" spans="1:18" x14ac:dyDescent="0.55000000000000004">
      <c r="A11" s="93"/>
      <c r="B11" s="90"/>
      <c r="C11" s="94" t="s">
        <v>217</v>
      </c>
      <c r="D11" s="87"/>
      <c r="E11" s="88"/>
      <c r="F11" s="151"/>
      <c r="G11" s="151"/>
      <c r="H11" s="151"/>
      <c r="I11" s="151"/>
      <c r="J11" s="151"/>
      <c r="K11" s="184"/>
      <c r="L11" s="184"/>
      <c r="M11" s="184"/>
      <c r="N11" s="151"/>
      <c r="O11" s="151"/>
      <c r="P11" s="124"/>
      <c r="Q11" s="124"/>
      <c r="R11" s="124"/>
    </row>
    <row r="12" spans="1:18" x14ac:dyDescent="0.55000000000000004">
      <c r="A12" s="30" t="s">
        <v>218</v>
      </c>
      <c r="B12" s="95"/>
      <c r="C12" s="96"/>
      <c r="D12" s="96" t="s">
        <v>219</v>
      </c>
      <c r="E12" s="97"/>
      <c r="F12" s="151">
        <v>473223000</v>
      </c>
      <c r="G12" s="151"/>
      <c r="H12" s="151"/>
      <c r="I12" s="151"/>
      <c r="J12" s="151"/>
      <c r="K12" s="184"/>
      <c r="L12" s="184"/>
      <c r="M12" s="184"/>
      <c r="N12" s="151"/>
      <c r="O12" s="151"/>
      <c r="P12" s="124"/>
      <c r="Q12" s="124"/>
      <c r="R12" s="124">
        <f>SUM(F12:Q12)</f>
        <v>473223000</v>
      </c>
    </row>
    <row r="13" spans="1:18" x14ac:dyDescent="0.55000000000000004">
      <c r="A13" s="30" t="s">
        <v>220</v>
      </c>
      <c r="B13" s="95"/>
      <c r="C13" s="96"/>
      <c r="D13" s="96" t="s">
        <v>221</v>
      </c>
      <c r="E13" s="97"/>
      <c r="F13" s="151"/>
      <c r="G13" s="151"/>
      <c r="H13" s="151"/>
      <c r="I13" s="151"/>
      <c r="J13" s="151"/>
      <c r="K13" s="184"/>
      <c r="L13" s="184"/>
      <c r="M13" s="184"/>
      <c r="N13" s="151"/>
      <c r="O13" s="151"/>
      <c r="P13" s="124"/>
      <c r="Q13" s="124"/>
      <c r="R13" s="124">
        <f t="shared" ref="R13:R76" si="0">SUM(F13:Q13)</f>
        <v>0</v>
      </c>
    </row>
    <row r="14" spans="1:18" x14ac:dyDescent="0.55000000000000004">
      <c r="A14" s="30" t="s">
        <v>222</v>
      </c>
      <c r="B14" s="95"/>
      <c r="C14" s="96"/>
      <c r="D14" s="96" t="s">
        <v>223</v>
      </c>
      <c r="E14" s="97"/>
      <c r="F14" s="151"/>
      <c r="G14" s="151"/>
      <c r="H14" s="151"/>
      <c r="I14" s="151"/>
      <c r="J14" s="151"/>
      <c r="K14" s="184"/>
      <c r="L14" s="184"/>
      <c r="M14" s="184"/>
      <c r="N14" s="151"/>
      <c r="O14" s="151"/>
      <c r="P14" s="124"/>
      <c r="Q14" s="124"/>
      <c r="R14" s="124">
        <f t="shared" si="0"/>
        <v>0</v>
      </c>
    </row>
    <row r="15" spans="1:18" x14ac:dyDescent="0.55000000000000004">
      <c r="A15" s="30" t="s">
        <v>224</v>
      </c>
      <c r="B15" s="95"/>
      <c r="C15" s="96"/>
      <c r="D15" s="96" t="s">
        <v>225</v>
      </c>
      <c r="E15" s="97"/>
      <c r="F15" s="151"/>
      <c r="G15" s="151"/>
      <c r="H15" s="151"/>
      <c r="I15" s="151"/>
      <c r="J15" s="151"/>
      <c r="K15" s="184"/>
      <c r="L15" s="184"/>
      <c r="M15" s="184"/>
      <c r="N15" s="151"/>
      <c r="O15" s="151"/>
      <c r="P15" s="124"/>
      <c r="Q15" s="124"/>
      <c r="R15" s="124">
        <f t="shared" si="0"/>
        <v>0</v>
      </c>
    </row>
    <row r="16" spans="1:18" x14ac:dyDescent="0.55000000000000004">
      <c r="A16" s="30" t="s">
        <v>226</v>
      </c>
      <c r="B16" s="95"/>
      <c r="C16" s="96"/>
      <c r="D16" s="96" t="s">
        <v>227</v>
      </c>
      <c r="E16" s="97"/>
      <c r="F16" s="151"/>
      <c r="G16" s="151"/>
      <c r="H16" s="151"/>
      <c r="I16" s="151"/>
      <c r="J16" s="151"/>
      <c r="K16" s="184"/>
      <c r="L16" s="184"/>
      <c r="M16" s="184"/>
      <c r="N16" s="151"/>
      <c r="O16" s="151"/>
      <c r="P16" s="124"/>
      <c r="Q16" s="124"/>
      <c r="R16" s="124">
        <f t="shared" si="0"/>
        <v>0</v>
      </c>
    </row>
    <row r="17" spans="1:19" x14ac:dyDescent="0.55000000000000004">
      <c r="A17" s="30" t="s">
        <v>228</v>
      </c>
      <c r="B17" s="95"/>
      <c r="C17" s="96"/>
      <c r="D17" s="96" t="s">
        <v>229</v>
      </c>
      <c r="E17" s="97"/>
      <c r="F17" s="151"/>
      <c r="G17" s="151"/>
      <c r="H17" s="151"/>
      <c r="I17" s="151"/>
      <c r="J17" s="151"/>
      <c r="K17" s="184"/>
      <c r="L17" s="184"/>
      <c r="M17" s="184"/>
      <c r="N17" s="151"/>
      <c r="O17" s="151"/>
      <c r="P17" s="124"/>
      <c r="Q17" s="124"/>
      <c r="R17" s="124">
        <f t="shared" si="0"/>
        <v>0</v>
      </c>
    </row>
    <row r="18" spans="1:19" x14ac:dyDescent="0.55000000000000004">
      <c r="A18" s="30" t="s">
        <v>230</v>
      </c>
      <c r="B18" s="95"/>
      <c r="C18" s="96"/>
      <c r="D18" s="96" t="s">
        <v>231</v>
      </c>
      <c r="E18" s="97"/>
      <c r="F18" s="151"/>
      <c r="G18" s="151"/>
      <c r="H18" s="151"/>
      <c r="I18" s="151"/>
      <c r="J18" s="151"/>
      <c r="K18" s="184"/>
      <c r="L18" s="184"/>
      <c r="M18" s="184"/>
      <c r="N18" s="151"/>
      <c r="O18" s="151"/>
      <c r="P18" s="124"/>
      <c r="Q18" s="124"/>
      <c r="R18" s="124">
        <f t="shared" si="0"/>
        <v>0</v>
      </c>
    </row>
    <row r="19" spans="1:19" x14ac:dyDescent="0.55000000000000004">
      <c r="A19" s="30" t="s">
        <v>232</v>
      </c>
      <c r="B19" s="95"/>
      <c r="C19" s="96"/>
      <c r="D19" s="96" t="s">
        <v>233</v>
      </c>
      <c r="E19" s="97"/>
      <c r="F19" s="151"/>
      <c r="G19" s="151"/>
      <c r="H19" s="151"/>
      <c r="I19" s="151"/>
      <c r="J19" s="151"/>
      <c r="K19" s="184"/>
      <c r="L19" s="184"/>
      <c r="M19" s="184"/>
      <c r="N19" s="151"/>
      <c r="O19" s="151"/>
      <c r="P19" s="124"/>
      <c r="Q19" s="124"/>
      <c r="R19" s="124">
        <f t="shared" si="0"/>
        <v>0</v>
      </c>
    </row>
    <row r="20" spans="1:19" x14ac:dyDescent="0.55000000000000004">
      <c r="A20" s="30" t="s">
        <v>234</v>
      </c>
      <c r="B20" s="95"/>
      <c r="C20" s="96"/>
      <c r="D20" s="96" t="s">
        <v>235</v>
      </c>
      <c r="E20" s="97"/>
      <c r="F20" s="151"/>
      <c r="G20" s="151"/>
      <c r="H20" s="151"/>
      <c r="I20" s="151"/>
      <c r="J20" s="151"/>
      <c r="K20" s="184"/>
      <c r="L20" s="184"/>
      <c r="M20" s="184"/>
      <c r="N20" s="151"/>
      <c r="O20" s="151"/>
      <c r="P20" s="124"/>
      <c r="Q20" s="124"/>
      <c r="R20" s="124">
        <f t="shared" si="0"/>
        <v>0</v>
      </c>
    </row>
    <row r="21" spans="1:19" x14ac:dyDescent="0.55000000000000004">
      <c r="A21" s="30" t="s">
        <v>236</v>
      </c>
      <c r="B21" s="95"/>
      <c r="C21" s="96"/>
      <c r="D21" s="96" t="s">
        <v>237</v>
      </c>
      <c r="E21" s="97"/>
      <c r="F21" s="151"/>
      <c r="G21" s="151"/>
      <c r="H21" s="151"/>
      <c r="I21" s="151"/>
      <c r="J21" s="151"/>
      <c r="K21" s="184"/>
      <c r="L21" s="184"/>
      <c r="M21" s="184"/>
      <c r="N21" s="151"/>
      <c r="O21" s="151"/>
      <c r="P21" s="124"/>
      <c r="Q21" s="124"/>
      <c r="R21" s="124">
        <f t="shared" si="0"/>
        <v>0</v>
      </c>
    </row>
    <row r="22" spans="1:19" x14ac:dyDescent="0.55000000000000004">
      <c r="A22" s="30" t="s">
        <v>238</v>
      </c>
      <c r="B22" s="95"/>
      <c r="C22" s="96"/>
      <c r="D22" s="96" t="s">
        <v>239</v>
      </c>
      <c r="E22" s="97"/>
      <c r="F22" s="151"/>
      <c r="G22" s="151"/>
      <c r="H22" s="151"/>
      <c r="I22" s="151"/>
      <c r="J22" s="151"/>
      <c r="K22" s="184"/>
      <c r="L22" s="184"/>
      <c r="M22" s="184"/>
      <c r="N22" s="151"/>
      <c r="O22" s="151"/>
      <c r="P22" s="124"/>
      <c r="Q22" s="124"/>
      <c r="R22" s="124">
        <f t="shared" si="0"/>
        <v>0</v>
      </c>
      <c r="S22" s="98"/>
    </row>
    <row r="23" spans="1:19" x14ac:dyDescent="0.55000000000000004">
      <c r="A23" s="30"/>
      <c r="B23" s="99"/>
      <c r="C23" s="91" t="s">
        <v>240</v>
      </c>
      <c r="D23" s="96"/>
      <c r="E23" s="97"/>
      <c r="F23" s="151"/>
      <c r="G23" s="151"/>
      <c r="H23" s="151"/>
      <c r="I23" s="151"/>
      <c r="J23" s="151"/>
      <c r="K23" s="184"/>
      <c r="L23" s="184"/>
      <c r="M23" s="184"/>
      <c r="N23" s="151"/>
      <c r="O23" s="151"/>
      <c r="P23" s="124"/>
      <c r="Q23" s="124"/>
      <c r="R23" s="124">
        <f t="shared" si="0"/>
        <v>0</v>
      </c>
    </row>
    <row r="24" spans="1:19" x14ac:dyDescent="0.55000000000000004">
      <c r="A24" s="30" t="s">
        <v>241</v>
      </c>
      <c r="B24" s="95"/>
      <c r="C24" s="96"/>
      <c r="D24" s="96" t="s">
        <v>242</v>
      </c>
      <c r="E24" s="97"/>
      <c r="F24" s="151"/>
      <c r="G24" s="151"/>
      <c r="H24" s="151"/>
      <c r="I24" s="151"/>
      <c r="J24" s="151"/>
      <c r="K24" s="184"/>
      <c r="L24" s="184"/>
      <c r="M24" s="184"/>
      <c r="N24" s="151"/>
      <c r="O24" s="151"/>
      <c r="P24" s="124"/>
      <c r="Q24" s="124"/>
      <c r="R24" s="124">
        <f t="shared" si="0"/>
        <v>0</v>
      </c>
    </row>
    <row r="25" spans="1:19" x14ac:dyDescent="0.55000000000000004">
      <c r="A25" s="30" t="s">
        <v>243</v>
      </c>
      <c r="B25" s="95"/>
      <c r="C25" s="96"/>
      <c r="D25" s="96" t="s">
        <v>244</v>
      </c>
      <c r="E25" s="97"/>
      <c r="F25" s="151"/>
      <c r="G25" s="151"/>
      <c r="H25" s="151"/>
      <c r="I25" s="151"/>
      <c r="J25" s="151"/>
      <c r="K25" s="184"/>
      <c r="L25" s="184"/>
      <c r="M25" s="184"/>
      <c r="N25" s="151"/>
      <c r="O25" s="151"/>
      <c r="P25" s="124"/>
      <c r="Q25" s="124"/>
      <c r="R25" s="124">
        <f t="shared" si="0"/>
        <v>0</v>
      </c>
    </row>
    <row r="26" spans="1:19" x14ac:dyDescent="0.55000000000000004">
      <c r="A26" s="30"/>
      <c r="B26" s="99"/>
      <c r="C26" s="91" t="s">
        <v>245</v>
      </c>
      <c r="D26" s="96"/>
      <c r="E26" s="97"/>
      <c r="F26" s="152"/>
      <c r="G26" s="152"/>
      <c r="H26" s="152"/>
      <c r="I26" s="152"/>
      <c r="J26" s="152"/>
      <c r="K26" s="185"/>
      <c r="L26" s="185"/>
      <c r="M26" s="185"/>
      <c r="N26" s="152"/>
      <c r="O26" s="152"/>
      <c r="P26" s="124"/>
      <c r="Q26" s="124"/>
      <c r="R26" s="124">
        <f t="shared" si="0"/>
        <v>0</v>
      </c>
    </row>
    <row r="27" spans="1:19" x14ac:dyDescent="0.55000000000000004">
      <c r="A27" s="30" t="s">
        <v>246</v>
      </c>
      <c r="B27" s="95"/>
      <c r="C27" s="96"/>
      <c r="D27" s="96" t="s">
        <v>247</v>
      </c>
      <c r="E27" s="97"/>
      <c r="F27" s="151"/>
      <c r="G27" s="151"/>
      <c r="H27" s="151"/>
      <c r="I27" s="151"/>
      <c r="J27" s="151"/>
      <c r="K27" s="184"/>
      <c r="L27" s="184"/>
      <c r="M27" s="184"/>
      <c r="N27" s="151"/>
      <c r="O27" s="151"/>
      <c r="P27" s="124"/>
      <c r="Q27" s="124"/>
      <c r="R27" s="124">
        <f t="shared" si="0"/>
        <v>0</v>
      </c>
    </row>
    <row r="28" spans="1:19" x14ac:dyDescent="0.55000000000000004">
      <c r="A28" s="30" t="s">
        <v>248</v>
      </c>
      <c r="B28" s="95"/>
      <c r="C28" s="96"/>
      <c r="D28" s="96" t="s">
        <v>249</v>
      </c>
      <c r="E28" s="97"/>
      <c r="F28" s="151"/>
      <c r="G28" s="151"/>
      <c r="H28" s="151"/>
      <c r="I28" s="151"/>
      <c r="J28" s="151"/>
      <c r="K28" s="184"/>
      <c r="L28" s="184"/>
      <c r="M28" s="184"/>
      <c r="N28" s="151"/>
      <c r="O28" s="151"/>
      <c r="P28" s="124"/>
      <c r="Q28" s="124"/>
      <c r="R28" s="124">
        <f t="shared" si="0"/>
        <v>0</v>
      </c>
    </row>
    <row r="29" spans="1:19" x14ac:dyDescent="0.55000000000000004">
      <c r="A29" s="30"/>
      <c r="B29" s="99" t="s">
        <v>250</v>
      </c>
      <c r="C29" s="96"/>
      <c r="D29" s="96"/>
      <c r="E29" s="97"/>
      <c r="F29" s="151"/>
      <c r="G29" s="151"/>
      <c r="H29" s="151"/>
      <c r="I29" s="151"/>
      <c r="J29" s="151"/>
      <c r="K29" s="184"/>
      <c r="L29" s="184"/>
      <c r="M29" s="184"/>
      <c r="N29" s="151"/>
      <c r="O29" s="151"/>
      <c r="P29" s="124"/>
      <c r="Q29" s="124"/>
      <c r="R29" s="124">
        <f t="shared" si="0"/>
        <v>0</v>
      </c>
    </row>
    <row r="30" spans="1:19" x14ac:dyDescent="0.55000000000000004">
      <c r="A30" s="30"/>
      <c r="B30" s="99" t="s">
        <v>251</v>
      </c>
      <c r="C30" s="96"/>
      <c r="D30" s="96"/>
      <c r="E30" s="97"/>
      <c r="F30" s="151"/>
      <c r="G30" s="151"/>
      <c r="H30" s="151"/>
      <c r="I30" s="151"/>
      <c r="J30" s="151"/>
      <c r="K30" s="184"/>
      <c r="L30" s="184"/>
      <c r="M30" s="184"/>
      <c r="N30" s="151"/>
      <c r="O30" s="151"/>
      <c r="P30" s="124"/>
      <c r="Q30" s="124"/>
      <c r="R30" s="124">
        <f t="shared" si="0"/>
        <v>0</v>
      </c>
    </row>
    <row r="31" spans="1:19" x14ac:dyDescent="0.55000000000000004">
      <c r="A31" s="30"/>
      <c r="B31" s="99"/>
      <c r="C31" s="91" t="s">
        <v>252</v>
      </c>
      <c r="D31" s="91"/>
      <c r="E31" s="88"/>
      <c r="F31" s="151"/>
      <c r="G31" s="151"/>
      <c r="H31" s="151"/>
      <c r="I31" s="151"/>
      <c r="J31" s="151"/>
      <c r="K31" s="184"/>
      <c r="L31" s="184"/>
      <c r="M31" s="184"/>
      <c r="N31" s="151"/>
      <c r="O31" s="151"/>
      <c r="P31" s="124"/>
      <c r="Q31" s="124"/>
      <c r="R31" s="124">
        <f t="shared" si="0"/>
        <v>0</v>
      </c>
      <c r="S31" s="74" t="s">
        <v>736</v>
      </c>
    </row>
    <row r="32" spans="1:19" x14ac:dyDescent="0.55000000000000004">
      <c r="A32" s="30" t="s">
        <v>253</v>
      </c>
      <c r="B32" s="95"/>
      <c r="C32" s="96"/>
      <c r="D32" s="96" t="s">
        <v>254</v>
      </c>
      <c r="E32" s="97"/>
      <c r="F32" s="151">
        <v>6390000</v>
      </c>
      <c r="G32" s="151">
        <v>2216000</v>
      </c>
      <c r="H32" s="151">
        <v>1575000</v>
      </c>
      <c r="I32" s="151">
        <v>4560000</v>
      </c>
      <c r="J32" s="151">
        <v>2311000</v>
      </c>
      <c r="K32" s="184">
        <v>3858000</v>
      </c>
      <c r="L32" s="184">
        <v>2257000</v>
      </c>
      <c r="M32" s="184">
        <v>2093000</v>
      </c>
      <c r="N32" s="151">
        <v>2667000</v>
      </c>
      <c r="O32" s="151">
        <v>1427000</v>
      </c>
      <c r="P32" s="124">
        <v>1183000</v>
      </c>
      <c r="Q32" s="124">
        <v>1100000</v>
      </c>
      <c r="R32" s="124">
        <f t="shared" si="0"/>
        <v>31637000</v>
      </c>
      <c r="S32" s="162">
        <v>53710000</v>
      </c>
    </row>
    <row r="33" spans="1:19" x14ac:dyDescent="0.55000000000000004">
      <c r="A33" s="30" t="s">
        <v>255</v>
      </c>
      <c r="B33" s="95"/>
      <c r="C33" s="96"/>
      <c r="D33" s="100" t="s">
        <v>256</v>
      </c>
      <c r="E33" s="101"/>
      <c r="F33" s="151">
        <v>0</v>
      </c>
      <c r="G33" s="151">
        <v>416000</v>
      </c>
      <c r="H33" s="151">
        <v>624000</v>
      </c>
      <c r="I33" s="151">
        <v>1825000</v>
      </c>
      <c r="J33" s="151">
        <v>209000</v>
      </c>
      <c r="K33" s="184">
        <v>425000</v>
      </c>
      <c r="L33" s="184">
        <v>422000</v>
      </c>
      <c r="M33" s="184">
        <v>439000</v>
      </c>
      <c r="N33" s="151"/>
      <c r="O33" s="151"/>
      <c r="P33" s="124"/>
      <c r="Q33" s="124"/>
      <c r="R33" s="124">
        <f t="shared" si="0"/>
        <v>4360000</v>
      </c>
      <c r="S33" s="74" t="s">
        <v>737</v>
      </c>
    </row>
    <row r="34" spans="1:19" x14ac:dyDescent="0.55000000000000004">
      <c r="A34" s="30" t="s">
        <v>257</v>
      </c>
      <c r="B34" s="95"/>
      <c r="C34" s="96"/>
      <c r="D34" s="96" t="s">
        <v>258</v>
      </c>
      <c r="E34" s="97"/>
      <c r="F34" s="151">
        <v>45000</v>
      </c>
      <c r="G34" s="151">
        <v>110000</v>
      </c>
      <c r="H34" s="151">
        <v>96000</v>
      </c>
      <c r="I34" s="151">
        <v>391000</v>
      </c>
      <c r="J34" s="151">
        <v>175000</v>
      </c>
      <c r="K34" s="184">
        <v>85000</v>
      </c>
      <c r="L34" s="184">
        <v>25000</v>
      </c>
      <c r="M34" s="184">
        <v>11000</v>
      </c>
      <c r="N34" s="151">
        <v>150000</v>
      </c>
      <c r="O34" s="151">
        <v>230000</v>
      </c>
      <c r="P34" s="124">
        <v>150000</v>
      </c>
      <c r="Q34" s="124">
        <v>150000</v>
      </c>
      <c r="R34" s="124">
        <f t="shared" si="0"/>
        <v>1618000</v>
      </c>
      <c r="S34" s="162">
        <f>SUM(R32:R79)</f>
        <v>53710000</v>
      </c>
    </row>
    <row r="35" spans="1:19" x14ac:dyDescent="0.55000000000000004">
      <c r="A35" s="30" t="s">
        <v>259</v>
      </c>
      <c r="B35" s="95"/>
      <c r="C35" s="96"/>
      <c r="D35" s="96" t="s">
        <v>260</v>
      </c>
      <c r="E35" s="97"/>
      <c r="F35" s="153">
        <v>0</v>
      </c>
      <c r="G35" s="153">
        <v>60000</v>
      </c>
      <c r="H35" s="153">
        <v>60000</v>
      </c>
      <c r="I35" s="153">
        <v>180000</v>
      </c>
      <c r="J35" s="153">
        <v>75000</v>
      </c>
      <c r="K35" s="186"/>
      <c r="L35" s="186"/>
      <c r="M35" s="186"/>
      <c r="N35" s="153">
        <v>215000</v>
      </c>
      <c r="O35" s="153">
        <v>215000</v>
      </c>
      <c r="P35" s="124">
        <v>215000</v>
      </c>
      <c r="Q35" s="124">
        <v>215000</v>
      </c>
      <c r="R35" s="124">
        <f t="shared" si="0"/>
        <v>1235000</v>
      </c>
    </row>
    <row r="36" spans="1:19" x14ac:dyDescent="0.55000000000000004">
      <c r="A36" s="30" t="s">
        <v>261</v>
      </c>
      <c r="B36" s="95"/>
      <c r="C36" s="96"/>
      <c r="D36" s="96" t="s">
        <v>262</v>
      </c>
      <c r="E36" s="97"/>
      <c r="F36" s="153"/>
      <c r="G36" s="153"/>
      <c r="H36" s="153"/>
      <c r="I36" s="153"/>
      <c r="J36" s="153"/>
      <c r="K36" s="186"/>
      <c r="L36" s="186"/>
      <c r="M36" s="186"/>
      <c r="N36" s="153"/>
      <c r="O36" s="153"/>
      <c r="P36" s="124"/>
      <c r="Q36" s="124"/>
      <c r="R36" s="124">
        <f t="shared" si="0"/>
        <v>0</v>
      </c>
      <c r="S36" s="162">
        <f>SUM(S32-S34)</f>
        <v>0</v>
      </c>
    </row>
    <row r="37" spans="1:19" x14ac:dyDescent="0.55000000000000004">
      <c r="A37" s="175" t="s">
        <v>263</v>
      </c>
      <c r="B37" s="176"/>
      <c r="C37" s="177"/>
      <c r="D37" s="177" t="s">
        <v>264</v>
      </c>
      <c r="E37" s="178"/>
      <c r="F37" s="153"/>
      <c r="G37" s="153"/>
      <c r="H37" s="153"/>
      <c r="I37" s="153"/>
      <c r="J37" s="153"/>
      <c r="K37" s="186"/>
      <c r="L37" s="186"/>
      <c r="M37" s="186"/>
      <c r="N37" s="153"/>
      <c r="O37" s="153"/>
      <c r="P37" s="124"/>
      <c r="Q37" s="124"/>
      <c r="R37" s="124">
        <f t="shared" si="0"/>
        <v>0</v>
      </c>
    </row>
    <row r="38" spans="1:19" x14ac:dyDescent="0.55000000000000004">
      <c r="A38" s="30" t="s">
        <v>265</v>
      </c>
      <c r="B38" s="95"/>
      <c r="C38" s="96"/>
      <c r="D38" s="96" t="s">
        <v>266</v>
      </c>
      <c r="E38" s="97"/>
      <c r="F38" s="153"/>
      <c r="G38" s="153"/>
      <c r="H38" s="153"/>
      <c r="I38" s="153"/>
      <c r="J38" s="153"/>
      <c r="K38" s="186"/>
      <c r="L38" s="186"/>
      <c r="M38" s="186"/>
      <c r="N38" s="153"/>
      <c r="O38" s="153"/>
      <c r="P38" s="124"/>
      <c r="Q38" s="124"/>
      <c r="R38" s="124">
        <f t="shared" si="0"/>
        <v>0</v>
      </c>
    </row>
    <row r="39" spans="1:19" x14ac:dyDescent="0.55000000000000004">
      <c r="A39" s="22"/>
      <c r="B39" s="102"/>
      <c r="C39" s="103" t="s">
        <v>267</v>
      </c>
      <c r="D39" s="104"/>
      <c r="E39" s="105"/>
      <c r="F39" s="153"/>
      <c r="G39" s="153"/>
      <c r="H39" s="153"/>
      <c r="I39" s="153"/>
      <c r="J39" s="153"/>
      <c r="K39" s="186"/>
      <c r="L39" s="186"/>
      <c r="M39" s="186"/>
      <c r="N39" s="153"/>
      <c r="O39" s="153"/>
      <c r="P39" s="154"/>
      <c r="Q39" s="154"/>
      <c r="R39" s="124">
        <f t="shared" si="0"/>
        <v>0</v>
      </c>
    </row>
    <row r="40" spans="1:19" x14ac:dyDescent="0.55000000000000004">
      <c r="A40" s="30" t="s">
        <v>268</v>
      </c>
      <c r="B40" s="95"/>
      <c r="C40" s="96"/>
      <c r="D40" s="96" t="s">
        <v>269</v>
      </c>
      <c r="E40" s="97"/>
      <c r="F40" s="153"/>
      <c r="G40" s="153"/>
      <c r="H40" s="153"/>
      <c r="I40" s="153"/>
      <c r="J40" s="153"/>
      <c r="K40" s="186"/>
      <c r="L40" s="186"/>
      <c r="M40" s="186"/>
      <c r="N40" s="153"/>
      <c r="O40" s="153"/>
      <c r="P40" s="124"/>
      <c r="Q40" s="124"/>
      <c r="R40" s="124">
        <f t="shared" si="0"/>
        <v>0</v>
      </c>
    </row>
    <row r="41" spans="1:19" x14ac:dyDescent="0.55000000000000004">
      <c r="A41" s="30" t="s">
        <v>270</v>
      </c>
      <c r="B41" s="95"/>
      <c r="C41" s="96"/>
      <c r="D41" s="96" t="s">
        <v>271</v>
      </c>
      <c r="E41" s="97"/>
      <c r="F41" s="153">
        <v>684000</v>
      </c>
      <c r="G41" s="153">
        <v>238000</v>
      </c>
      <c r="H41" s="153">
        <v>169000</v>
      </c>
      <c r="I41" s="153">
        <v>487000</v>
      </c>
      <c r="J41" s="153">
        <v>248000</v>
      </c>
      <c r="K41" s="186">
        <v>413000</v>
      </c>
      <c r="L41" s="186">
        <v>242000</v>
      </c>
      <c r="M41" s="186">
        <v>224000</v>
      </c>
      <c r="N41" s="153">
        <v>286000</v>
      </c>
      <c r="O41" s="153">
        <v>153000</v>
      </c>
      <c r="P41" s="153">
        <v>127000</v>
      </c>
      <c r="Q41" s="153">
        <v>118000</v>
      </c>
      <c r="R41" s="124">
        <f t="shared" si="0"/>
        <v>3389000</v>
      </c>
    </row>
    <row r="42" spans="1:19" x14ac:dyDescent="0.55000000000000004">
      <c r="A42" s="22"/>
      <c r="B42" s="102"/>
      <c r="C42" s="103" t="s">
        <v>272</v>
      </c>
      <c r="D42" s="104"/>
      <c r="E42" s="105"/>
      <c r="F42" s="153"/>
      <c r="G42" s="153"/>
      <c r="H42" s="153"/>
      <c r="I42" s="153"/>
      <c r="J42" s="153"/>
      <c r="K42" s="186"/>
      <c r="L42" s="186"/>
      <c r="M42" s="186"/>
      <c r="N42" s="153"/>
      <c r="O42" s="153"/>
      <c r="P42" s="124"/>
      <c r="Q42" s="124"/>
      <c r="R42" s="124">
        <f t="shared" si="0"/>
        <v>0</v>
      </c>
    </row>
    <row r="43" spans="1:19" x14ac:dyDescent="0.55000000000000004">
      <c r="A43" s="30" t="s">
        <v>273</v>
      </c>
      <c r="B43" s="95"/>
      <c r="C43" s="96"/>
      <c r="D43" s="96" t="s">
        <v>274</v>
      </c>
      <c r="E43" s="97"/>
      <c r="F43" s="151"/>
      <c r="G43" s="151">
        <v>23000</v>
      </c>
      <c r="H43" s="151">
        <v>23000</v>
      </c>
      <c r="I43" s="151">
        <v>23000</v>
      </c>
      <c r="J43" s="151">
        <v>23000</v>
      </c>
      <c r="K43" s="184"/>
      <c r="L43" s="184"/>
      <c r="M43" s="184"/>
      <c r="N43" s="151"/>
      <c r="O43" s="151"/>
      <c r="P43" s="124"/>
      <c r="Q43" s="124"/>
      <c r="R43" s="124">
        <f t="shared" si="0"/>
        <v>92000</v>
      </c>
    </row>
    <row r="44" spans="1:19" x14ac:dyDescent="0.55000000000000004">
      <c r="A44" s="30" t="s">
        <v>275</v>
      </c>
      <c r="B44" s="95"/>
      <c r="C44" s="96"/>
      <c r="D44" s="96" t="s">
        <v>276</v>
      </c>
      <c r="E44" s="97"/>
      <c r="F44" s="151"/>
      <c r="G44" s="151"/>
      <c r="H44" s="151"/>
      <c r="I44" s="151"/>
      <c r="J44" s="151"/>
      <c r="K44" s="184"/>
      <c r="L44" s="184"/>
      <c r="M44" s="184"/>
      <c r="N44" s="151"/>
      <c r="O44" s="151"/>
      <c r="P44" s="124"/>
      <c r="Q44" s="124"/>
      <c r="R44" s="124">
        <f t="shared" si="0"/>
        <v>0</v>
      </c>
    </row>
    <row r="45" spans="1:19" x14ac:dyDescent="0.55000000000000004">
      <c r="A45" s="22" t="s">
        <v>277</v>
      </c>
      <c r="B45" s="106"/>
      <c r="C45" s="104"/>
      <c r="D45" s="104" t="s">
        <v>278</v>
      </c>
      <c r="E45" s="105"/>
      <c r="F45" s="151"/>
      <c r="G45" s="151"/>
      <c r="H45" s="151"/>
      <c r="I45" s="151"/>
      <c r="J45" s="151"/>
      <c r="K45" s="184"/>
      <c r="L45" s="184"/>
      <c r="M45" s="184"/>
      <c r="N45" s="151"/>
      <c r="O45" s="151"/>
      <c r="P45" s="124"/>
      <c r="Q45" s="124"/>
      <c r="R45" s="124">
        <f t="shared" si="0"/>
        <v>0</v>
      </c>
    </row>
    <row r="46" spans="1:19" x14ac:dyDescent="0.55000000000000004">
      <c r="A46" s="30" t="s">
        <v>279</v>
      </c>
      <c r="B46" s="95"/>
      <c r="C46" s="96"/>
      <c r="D46" s="96" t="s">
        <v>280</v>
      </c>
      <c r="E46" s="97"/>
      <c r="F46" s="151"/>
      <c r="G46" s="151"/>
      <c r="H46" s="151"/>
      <c r="I46" s="151"/>
      <c r="J46" s="151"/>
      <c r="K46" s="184"/>
      <c r="L46" s="184"/>
      <c r="M46" s="184"/>
      <c r="N46" s="151"/>
      <c r="O46" s="151"/>
      <c r="P46" s="124"/>
      <c r="Q46" s="124"/>
      <c r="R46" s="124">
        <f t="shared" si="0"/>
        <v>0</v>
      </c>
    </row>
    <row r="47" spans="1:19" x14ac:dyDescent="0.55000000000000004">
      <c r="A47" s="30" t="s">
        <v>281</v>
      </c>
      <c r="B47" s="95"/>
      <c r="C47" s="96"/>
      <c r="D47" s="96" t="s">
        <v>282</v>
      </c>
      <c r="E47" s="97"/>
      <c r="F47" s="151"/>
      <c r="G47" s="151"/>
      <c r="H47" s="151"/>
      <c r="I47" s="151">
        <v>790000</v>
      </c>
      <c r="J47" s="151"/>
      <c r="K47" s="184"/>
      <c r="L47" s="184"/>
      <c r="M47" s="184"/>
      <c r="N47" s="151"/>
      <c r="O47" s="151"/>
      <c r="P47" s="124"/>
      <c r="Q47" s="124"/>
      <c r="R47" s="124">
        <f t="shared" si="0"/>
        <v>790000</v>
      </c>
    </row>
    <row r="48" spans="1:19" x14ac:dyDescent="0.55000000000000004">
      <c r="A48" s="107" t="s">
        <v>283</v>
      </c>
      <c r="B48" s="95"/>
      <c r="C48" s="96"/>
      <c r="D48" s="96" t="s">
        <v>284</v>
      </c>
      <c r="E48" s="97"/>
      <c r="F48" s="151"/>
      <c r="G48" s="151"/>
      <c r="H48" s="151"/>
      <c r="I48" s="151"/>
      <c r="J48" s="151"/>
      <c r="K48" s="184"/>
      <c r="L48" s="184"/>
      <c r="M48" s="184"/>
      <c r="N48" s="151"/>
      <c r="O48" s="151"/>
      <c r="P48" s="124"/>
      <c r="Q48" s="124"/>
      <c r="R48" s="124">
        <f t="shared" si="0"/>
        <v>0</v>
      </c>
    </row>
    <row r="49" spans="1:18" x14ac:dyDescent="0.55000000000000004">
      <c r="A49" s="108" t="s">
        <v>285</v>
      </c>
      <c r="B49" s="95"/>
      <c r="C49" s="96"/>
      <c r="D49" s="97" t="s">
        <v>286</v>
      </c>
      <c r="E49" s="97"/>
      <c r="F49" s="151">
        <v>22000</v>
      </c>
      <c r="G49" s="151"/>
      <c r="H49" s="151"/>
      <c r="I49" s="151"/>
      <c r="J49" s="151"/>
      <c r="K49" s="184"/>
      <c r="L49" s="184"/>
      <c r="M49" s="184"/>
      <c r="N49" s="151">
        <v>5000</v>
      </c>
      <c r="O49" s="151">
        <v>5000</v>
      </c>
      <c r="P49" s="124">
        <v>5000</v>
      </c>
      <c r="Q49" s="124">
        <v>5000</v>
      </c>
      <c r="R49" s="124">
        <f t="shared" si="0"/>
        <v>42000</v>
      </c>
    </row>
    <row r="50" spans="1:18" x14ac:dyDescent="0.55000000000000004">
      <c r="A50" s="30" t="s">
        <v>287</v>
      </c>
      <c r="B50" s="95"/>
      <c r="C50" s="96"/>
      <c r="D50" s="96" t="s">
        <v>288</v>
      </c>
      <c r="E50" s="97"/>
      <c r="F50" s="151"/>
      <c r="G50" s="151"/>
      <c r="H50" s="151"/>
      <c r="I50" s="151"/>
      <c r="J50" s="151"/>
      <c r="K50" s="184"/>
      <c r="L50" s="184"/>
      <c r="M50" s="184"/>
      <c r="N50" s="151"/>
      <c r="O50" s="151"/>
      <c r="P50" s="124"/>
      <c r="Q50" s="124">
        <v>24000</v>
      </c>
      <c r="R50" s="124">
        <f t="shared" si="0"/>
        <v>24000</v>
      </c>
    </row>
    <row r="51" spans="1:18" x14ac:dyDescent="0.55000000000000004">
      <c r="A51" s="30"/>
      <c r="B51" s="95"/>
      <c r="C51" s="91" t="s">
        <v>289</v>
      </c>
      <c r="D51" s="96"/>
      <c r="E51" s="97"/>
      <c r="F51" s="151"/>
      <c r="G51" s="151"/>
      <c r="H51" s="151"/>
      <c r="I51" s="151"/>
      <c r="J51" s="151"/>
      <c r="K51" s="184"/>
      <c r="L51" s="184"/>
      <c r="M51" s="184"/>
      <c r="N51" s="151"/>
      <c r="O51" s="151"/>
      <c r="P51" s="124"/>
      <c r="Q51" s="124"/>
      <c r="R51" s="124">
        <f t="shared" si="0"/>
        <v>0</v>
      </c>
    </row>
    <row r="52" spans="1:18" x14ac:dyDescent="0.55000000000000004">
      <c r="A52" s="30" t="s">
        <v>290</v>
      </c>
      <c r="B52" s="95"/>
      <c r="C52" s="96"/>
      <c r="D52" s="96" t="s">
        <v>291</v>
      </c>
      <c r="E52" s="97"/>
      <c r="F52" s="151"/>
      <c r="G52" s="151"/>
      <c r="H52" s="151"/>
      <c r="I52" s="151"/>
      <c r="J52" s="151"/>
      <c r="K52" s="184"/>
      <c r="L52" s="184"/>
      <c r="M52" s="184"/>
      <c r="N52" s="151"/>
      <c r="O52" s="151"/>
      <c r="P52" s="124"/>
      <c r="Q52" s="124"/>
      <c r="R52" s="124">
        <f t="shared" si="0"/>
        <v>0</v>
      </c>
    </row>
    <row r="53" spans="1:18" x14ac:dyDescent="0.55000000000000004">
      <c r="A53" s="30" t="s">
        <v>292</v>
      </c>
      <c r="B53" s="95"/>
      <c r="C53" s="96"/>
      <c r="D53" s="96" t="s">
        <v>293</v>
      </c>
      <c r="E53" s="97"/>
      <c r="F53" s="151"/>
      <c r="G53" s="151"/>
      <c r="H53" s="151"/>
      <c r="I53" s="151"/>
      <c r="J53" s="151"/>
      <c r="K53" s="184"/>
      <c r="L53" s="184"/>
      <c r="M53" s="184"/>
      <c r="N53" s="151"/>
      <c r="O53" s="151"/>
      <c r="P53" s="124"/>
      <c r="Q53" s="124"/>
      <c r="R53" s="124">
        <f t="shared" si="0"/>
        <v>0</v>
      </c>
    </row>
    <row r="54" spans="1:18" x14ac:dyDescent="0.55000000000000004">
      <c r="A54" s="30" t="s">
        <v>294</v>
      </c>
      <c r="B54" s="95"/>
      <c r="C54" s="96"/>
      <c r="D54" s="96" t="s">
        <v>295</v>
      </c>
      <c r="E54" s="97"/>
      <c r="F54" s="151"/>
      <c r="G54" s="151"/>
      <c r="H54" s="151"/>
      <c r="I54" s="151"/>
      <c r="J54" s="151"/>
      <c r="K54" s="184"/>
      <c r="L54" s="184"/>
      <c r="M54" s="184"/>
      <c r="N54" s="151"/>
      <c r="O54" s="151"/>
      <c r="P54" s="124"/>
      <c r="Q54" s="124"/>
      <c r="R54" s="124">
        <f t="shared" si="0"/>
        <v>0</v>
      </c>
    </row>
    <row r="55" spans="1:18" x14ac:dyDescent="0.55000000000000004">
      <c r="A55" s="30"/>
      <c r="B55" s="99" t="s">
        <v>296</v>
      </c>
      <c r="C55" s="96"/>
      <c r="D55" s="96"/>
      <c r="E55" s="97"/>
      <c r="F55" s="151"/>
      <c r="G55" s="151"/>
      <c r="H55" s="151"/>
      <c r="I55" s="151"/>
      <c r="J55" s="151"/>
      <c r="K55" s="184"/>
      <c r="L55" s="184"/>
      <c r="M55" s="184"/>
      <c r="N55" s="151"/>
      <c r="O55" s="151"/>
      <c r="P55" s="124"/>
      <c r="Q55" s="124"/>
      <c r="R55" s="124">
        <f t="shared" si="0"/>
        <v>0</v>
      </c>
    </row>
    <row r="56" spans="1:18" x14ac:dyDescent="0.55000000000000004">
      <c r="A56" s="30"/>
      <c r="B56" s="95"/>
      <c r="C56" s="91" t="s">
        <v>297</v>
      </c>
      <c r="D56" s="96"/>
      <c r="E56" s="97"/>
      <c r="F56" s="151"/>
      <c r="G56" s="151"/>
      <c r="H56" s="151"/>
      <c r="I56" s="151"/>
      <c r="J56" s="151"/>
      <c r="K56" s="184"/>
      <c r="L56" s="184"/>
      <c r="M56" s="184"/>
      <c r="N56" s="151"/>
      <c r="O56" s="151"/>
      <c r="P56" s="124"/>
      <c r="Q56" s="124"/>
      <c r="R56" s="124">
        <f t="shared" si="0"/>
        <v>0</v>
      </c>
    </row>
    <row r="57" spans="1:18" x14ac:dyDescent="0.55000000000000004">
      <c r="A57" s="30" t="s">
        <v>298</v>
      </c>
      <c r="B57" s="95"/>
      <c r="C57" s="96"/>
      <c r="D57" s="96" t="s">
        <v>299</v>
      </c>
      <c r="E57" s="97"/>
      <c r="F57" s="151">
        <v>1227000</v>
      </c>
      <c r="G57" s="151">
        <v>426000</v>
      </c>
      <c r="H57" s="151">
        <v>303000</v>
      </c>
      <c r="I57" s="151">
        <v>876000</v>
      </c>
      <c r="J57" s="151">
        <v>444000</v>
      </c>
      <c r="K57" s="184">
        <v>741000</v>
      </c>
      <c r="L57" s="184">
        <v>434000</v>
      </c>
      <c r="M57" s="184">
        <v>402000</v>
      </c>
      <c r="N57" s="151">
        <v>513000</v>
      </c>
      <c r="O57" s="151">
        <v>274000</v>
      </c>
      <c r="P57" s="151">
        <v>228000</v>
      </c>
      <c r="Q57" s="151">
        <v>212000</v>
      </c>
      <c r="R57" s="124">
        <f t="shared" si="0"/>
        <v>6080000</v>
      </c>
    </row>
    <row r="58" spans="1:18" x14ac:dyDescent="0.55000000000000004">
      <c r="A58" s="30" t="s">
        <v>300</v>
      </c>
      <c r="B58" s="95"/>
      <c r="C58" s="96"/>
      <c r="D58" s="96" t="s">
        <v>301</v>
      </c>
      <c r="E58" s="97"/>
      <c r="F58" s="151"/>
      <c r="G58" s="151">
        <v>2000</v>
      </c>
      <c r="H58" s="151">
        <v>3000</v>
      </c>
      <c r="I58" s="151">
        <v>20000</v>
      </c>
      <c r="J58" s="151"/>
      <c r="K58" s="184"/>
      <c r="L58" s="184"/>
      <c r="M58" s="184"/>
      <c r="N58" s="151"/>
      <c r="O58" s="151">
        <v>2000</v>
      </c>
      <c r="P58" s="124">
        <v>3000</v>
      </c>
      <c r="Q58" s="124">
        <v>2000</v>
      </c>
      <c r="R58" s="124">
        <f t="shared" si="0"/>
        <v>32000</v>
      </c>
    </row>
    <row r="59" spans="1:18" x14ac:dyDescent="0.55000000000000004">
      <c r="A59" s="30" t="s">
        <v>302</v>
      </c>
      <c r="B59" s="95"/>
      <c r="C59" s="96"/>
      <c r="D59" s="96" t="s">
        <v>303</v>
      </c>
      <c r="E59" s="97"/>
      <c r="F59" s="151">
        <v>30000</v>
      </c>
      <c r="G59" s="151">
        <v>40000</v>
      </c>
      <c r="H59" s="151">
        <v>30000</v>
      </c>
      <c r="I59" s="151">
        <v>80000</v>
      </c>
      <c r="J59" s="151">
        <v>30000</v>
      </c>
      <c r="K59" s="184">
        <v>20000</v>
      </c>
      <c r="L59" s="184">
        <v>10000</v>
      </c>
      <c r="M59" s="184"/>
      <c r="N59" s="151">
        <v>40000</v>
      </c>
      <c r="O59" s="151">
        <v>50000</v>
      </c>
      <c r="P59" s="124"/>
      <c r="Q59" s="124">
        <v>50000</v>
      </c>
      <c r="R59" s="124">
        <f t="shared" si="0"/>
        <v>380000</v>
      </c>
    </row>
    <row r="60" spans="1:18" x14ac:dyDescent="0.55000000000000004">
      <c r="A60" s="30" t="s">
        <v>304</v>
      </c>
      <c r="B60" s="95"/>
      <c r="C60" s="96"/>
      <c r="D60" s="96" t="s">
        <v>305</v>
      </c>
      <c r="E60" s="97"/>
      <c r="F60" s="151">
        <v>3000</v>
      </c>
      <c r="G60" s="151">
        <v>8000</v>
      </c>
      <c r="H60" s="151">
        <v>8000</v>
      </c>
      <c r="I60" s="151">
        <v>30000</v>
      </c>
      <c r="J60" s="151">
        <v>22000</v>
      </c>
      <c r="K60" s="184">
        <v>8000</v>
      </c>
      <c r="L60" s="184">
        <v>3000</v>
      </c>
      <c r="M60" s="184"/>
      <c r="N60" s="151"/>
      <c r="O60" s="151">
        <v>10000</v>
      </c>
      <c r="P60" s="124"/>
      <c r="Q60" s="124">
        <v>8000</v>
      </c>
      <c r="R60" s="124">
        <f t="shared" si="0"/>
        <v>100000</v>
      </c>
    </row>
    <row r="61" spans="1:18" x14ac:dyDescent="0.55000000000000004">
      <c r="A61" s="30" t="s">
        <v>306</v>
      </c>
      <c r="B61" s="95"/>
      <c r="C61" s="96"/>
      <c r="D61" s="96" t="s">
        <v>307</v>
      </c>
      <c r="E61" s="97"/>
      <c r="F61" s="151">
        <v>100000</v>
      </c>
      <c r="G61" s="151">
        <v>20000</v>
      </c>
      <c r="H61" s="151"/>
      <c r="I61" s="151">
        <v>30000</v>
      </c>
      <c r="J61" s="151"/>
      <c r="K61" s="184">
        <v>20000</v>
      </c>
      <c r="L61" s="184"/>
      <c r="M61" s="184"/>
      <c r="N61" s="151"/>
      <c r="O61" s="151"/>
      <c r="P61" s="124"/>
      <c r="Q61" s="124"/>
      <c r="R61" s="124">
        <f t="shared" si="0"/>
        <v>170000</v>
      </c>
    </row>
    <row r="62" spans="1:18" x14ac:dyDescent="0.55000000000000004">
      <c r="A62" s="22"/>
      <c r="B62" s="106"/>
      <c r="C62" s="103" t="s">
        <v>308</v>
      </c>
      <c r="D62" s="104"/>
      <c r="E62" s="105"/>
      <c r="F62" s="151"/>
      <c r="G62" s="151"/>
      <c r="H62" s="151"/>
      <c r="I62" s="151"/>
      <c r="J62" s="151"/>
      <c r="K62" s="184"/>
      <c r="L62" s="184"/>
      <c r="M62" s="184"/>
      <c r="N62" s="151"/>
      <c r="O62" s="151"/>
      <c r="P62" s="124"/>
      <c r="Q62" s="124"/>
      <c r="R62" s="124">
        <f t="shared" si="0"/>
        <v>0</v>
      </c>
    </row>
    <row r="63" spans="1:18" x14ac:dyDescent="0.55000000000000004">
      <c r="A63" s="30" t="s">
        <v>309</v>
      </c>
      <c r="B63" s="95"/>
      <c r="C63" s="96"/>
      <c r="D63" s="96" t="s">
        <v>310</v>
      </c>
      <c r="E63" s="97"/>
      <c r="F63" s="151">
        <v>112000</v>
      </c>
      <c r="G63" s="151">
        <v>93000</v>
      </c>
      <c r="H63" s="151">
        <v>75000</v>
      </c>
      <c r="I63" s="151">
        <v>224000</v>
      </c>
      <c r="J63" s="151">
        <v>93000</v>
      </c>
      <c r="K63" s="184">
        <v>186000</v>
      </c>
      <c r="L63" s="184">
        <v>56000</v>
      </c>
      <c r="M63" s="184">
        <v>56000</v>
      </c>
      <c r="N63" s="151">
        <v>75000</v>
      </c>
      <c r="O63" s="151">
        <v>56000</v>
      </c>
      <c r="P63" s="124">
        <v>56000</v>
      </c>
      <c r="Q63" s="124">
        <v>56000</v>
      </c>
      <c r="R63" s="124">
        <f t="shared" si="0"/>
        <v>1138000</v>
      </c>
    </row>
    <row r="64" spans="1:18" x14ac:dyDescent="0.55000000000000004">
      <c r="A64" s="30" t="s">
        <v>311</v>
      </c>
      <c r="B64" s="95"/>
      <c r="C64" s="96"/>
      <c r="D64" s="96" t="s">
        <v>312</v>
      </c>
      <c r="E64" s="97"/>
      <c r="F64" s="151">
        <v>114000</v>
      </c>
      <c r="G64" s="151">
        <v>95000</v>
      </c>
      <c r="H64" s="151">
        <v>76000</v>
      </c>
      <c r="I64" s="151">
        <v>228000</v>
      </c>
      <c r="J64" s="151">
        <v>95000</v>
      </c>
      <c r="K64" s="184">
        <v>190000</v>
      </c>
      <c r="L64" s="184">
        <v>57000</v>
      </c>
      <c r="M64" s="184">
        <v>57000</v>
      </c>
      <c r="N64" s="151">
        <v>76000</v>
      </c>
      <c r="O64" s="151">
        <v>57000</v>
      </c>
      <c r="P64" s="124">
        <v>57000</v>
      </c>
      <c r="Q64" s="124">
        <v>57000</v>
      </c>
      <c r="R64" s="124">
        <f t="shared" si="0"/>
        <v>1159000</v>
      </c>
    </row>
    <row r="65" spans="1:19" x14ac:dyDescent="0.55000000000000004">
      <c r="A65" s="22"/>
      <c r="B65" s="106"/>
      <c r="C65" s="103" t="s">
        <v>313</v>
      </c>
      <c r="D65" s="104"/>
      <c r="E65" s="105"/>
      <c r="F65" s="153"/>
      <c r="G65" s="153"/>
      <c r="H65" s="153"/>
      <c r="I65" s="153"/>
      <c r="J65" s="153"/>
      <c r="K65" s="186"/>
      <c r="L65" s="186"/>
      <c r="M65" s="186"/>
      <c r="N65" s="153"/>
      <c r="O65" s="153"/>
      <c r="P65" s="154"/>
      <c r="Q65" s="154"/>
      <c r="R65" s="124">
        <f t="shared" si="0"/>
        <v>0</v>
      </c>
    </row>
    <row r="66" spans="1:19" x14ac:dyDescent="0.55000000000000004">
      <c r="A66" s="30" t="s">
        <v>314</v>
      </c>
      <c r="B66" s="95"/>
      <c r="C66" s="96"/>
      <c r="D66" s="96" t="s">
        <v>315</v>
      </c>
      <c r="E66" s="97"/>
      <c r="F66" s="151">
        <v>25000</v>
      </c>
      <c r="G66" s="151">
        <v>9000</v>
      </c>
      <c r="H66" s="151">
        <v>25000</v>
      </c>
      <c r="I66" s="151">
        <v>30000</v>
      </c>
      <c r="J66" s="151">
        <v>9000</v>
      </c>
      <c r="K66" s="184">
        <v>15000</v>
      </c>
      <c r="L66" s="184">
        <v>25000</v>
      </c>
      <c r="M66" s="184">
        <v>10000</v>
      </c>
      <c r="N66" s="151">
        <v>8000</v>
      </c>
      <c r="O66" s="124">
        <v>8000</v>
      </c>
      <c r="P66" s="124">
        <v>9000</v>
      </c>
      <c r="Q66" s="124">
        <v>9000</v>
      </c>
      <c r="R66" s="124">
        <f t="shared" si="0"/>
        <v>182000</v>
      </c>
    </row>
    <row r="67" spans="1:19" x14ac:dyDescent="0.55000000000000004">
      <c r="A67" s="30" t="s">
        <v>316</v>
      </c>
      <c r="B67" s="95"/>
      <c r="C67" s="96"/>
      <c r="D67" s="96" t="s">
        <v>317</v>
      </c>
      <c r="E67" s="97"/>
      <c r="F67" s="151">
        <v>45000</v>
      </c>
      <c r="G67" s="151">
        <v>10000</v>
      </c>
      <c r="H67" s="151">
        <v>30000</v>
      </c>
      <c r="I67" s="151">
        <v>250000</v>
      </c>
      <c r="J67" s="151">
        <v>10000</v>
      </c>
      <c r="K67" s="184">
        <v>20000</v>
      </c>
      <c r="L67" s="184">
        <v>40000</v>
      </c>
      <c r="M67" s="184">
        <v>10000</v>
      </c>
      <c r="N67" s="151">
        <v>10000</v>
      </c>
      <c r="O67" s="124">
        <v>10000</v>
      </c>
      <c r="P67" s="124">
        <v>10000</v>
      </c>
      <c r="Q67" s="124">
        <v>10000</v>
      </c>
      <c r="R67" s="124">
        <f t="shared" si="0"/>
        <v>455000</v>
      </c>
    </row>
    <row r="68" spans="1:19" x14ac:dyDescent="0.55000000000000004">
      <c r="A68" s="30" t="s">
        <v>318</v>
      </c>
      <c r="B68" s="95"/>
      <c r="C68" s="96"/>
      <c r="D68" s="96" t="s">
        <v>319</v>
      </c>
      <c r="E68" s="97"/>
      <c r="F68" s="151">
        <v>70000</v>
      </c>
      <c r="G68" s="151">
        <v>21000</v>
      </c>
      <c r="H68" s="151">
        <v>30000</v>
      </c>
      <c r="I68" s="151">
        <v>450000</v>
      </c>
      <c r="J68" s="151">
        <v>15000</v>
      </c>
      <c r="K68" s="184">
        <v>30000</v>
      </c>
      <c r="L68" s="184">
        <v>40000</v>
      </c>
      <c r="M68" s="184">
        <v>15000</v>
      </c>
      <c r="N68" s="151">
        <v>15000</v>
      </c>
      <c r="O68" s="124">
        <v>15000</v>
      </c>
      <c r="P68" s="124">
        <v>15000</v>
      </c>
      <c r="Q68" s="124">
        <v>15000</v>
      </c>
      <c r="R68" s="124">
        <f t="shared" si="0"/>
        <v>731000</v>
      </c>
    </row>
    <row r="69" spans="1:19" x14ac:dyDescent="0.55000000000000004">
      <c r="A69" s="30" t="s">
        <v>320</v>
      </c>
      <c r="B69" s="95"/>
      <c r="C69" s="96"/>
      <c r="D69" s="96" t="s">
        <v>321</v>
      </c>
      <c r="E69" s="97"/>
      <c r="F69" s="151"/>
      <c r="G69" s="151"/>
      <c r="H69" s="151"/>
      <c r="I69" s="151"/>
      <c r="J69" s="151"/>
      <c r="K69" s="184"/>
      <c r="L69" s="184"/>
      <c r="M69" s="184"/>
      <c r="N69" s="151"/>
      <c r="O69" s="151"/>
      <c r="P69" s="124"/>
      <c r="Q69" s="124"/>
      <c r="R69" s="124">
        <f t="shared" si="0"/>
        <v>0</v>
      </c>
    </row>
    <row r="70" spans="1:19" x14ac:dyDescent="0.55000000000000004">
      <c r="A70" s="22"/>
      <c r="B70" s="106"/>
      <c r="C70" s="103" t="s">
        <v>322</v>
      </c>
      <c r="D70" s="104"/>
      <c r="E70" s="105"/>
      <c r="F70" s="151"/>
      <c r="G70" s="151"/>
      <c r="H70" s="151"/>
      <c r="I70" s="151"/>
      <c r="J70" s="151"/>
      <c r="K70" s="184"/>
      <c r="L70" s="184"/>
      <c r="M70" s="184"/>
      <c r="N70" s="151"/>
      <c r="O70" s="151"/>
      <c r="P70" s="124"/>
      <c r="Q70" s="124"/>
      <c r="R70" s="124">
        <f t="shared" si="0"/>
        <v>0</v>
      </c>
    </row>
    <row r="71" spans="1:19" x14ac:dyDescent="0.55000000000000004">
      <c r="A71" s="30" t="s">
        <v>323</v>
      </c>
      <c r="B71" s="95"/>
      <c r="C71" s="96"/>
      <c r="D71" s="96" t="s">
        <v>324</v>
      </c>
      <c r="E71" s="97"/>
      <c r="F71" s="151">
        <v>96000</v>
      </c>
      <c r="G71" s="151"/>
      <c r="H71" s="151"/>
      <c r="I71" s="151"/>
      <c r="J71" s="151"/>
      <c r="K71" s="184"/>
      <c r="L71" s="184"/>
      <c r="M71" s="184"/>
      <c r="N71" s="151"/>
      <c r="O71" s="151"/>
      <c r="P71" s="124"/>
      <c r="Q71" s="124"/>
      <c r="R71" s="124">
        <f t="shared" si="0"/>
        <v>96000</v>
      </c>
    </row>
    <row r="72" spans="1:19" x14ac:dyDescent="0.55000000000000004">
      <c r="A72" s="30" t="s">
        <v>325</v>
      </c>
      <c r="B72" s="95"/>
      <c r="C72" s="96"/>
      <c r="D72" s="96" t="s">
        <v>326</v>
      </c>
      <c r="E72" s="97"/>
      <c r="F72" s="151"/>
      <c r="G72" s="151"/>
      <c r="H72" s="151"/>
      <c r="I72" s="151"/>
      <c r="J72" s="151"/>
      <c r="K72" s="184"/>
      <c r="L72" s="184"/>
      <c r="M72" s="184"/>
      <c r="N72" s="151"/>
      <c r="O72" s="151"/>
      <c r="P72" s="124"/>
      <c r="Q72" s="124"/>
      <c r="R72" s="124">
        <f t="shared" si="0"/>
        <v>0</v>
      </c>
    </row>
    <row r="73" spans="1:19" x14ac:dyDescent="0.55000000000000004">
      <c r="A73" s="30"/>
      <c r="B73" s="99" t="s">
        <v>327</v>
      </c>
      <c r="C73" s="96"/>
      <c r="D73" s="96"/>
      <c r="E73" s="97"/>
      <c r="F73" s="151"/>
      <c r="G73" s="151"/>
      <c r="H73" s="151"/>
      <c r="I73" s="151"/>
      <c r="J73" s="151"/>
      <c r="K73" s="184"/>
      <c r="L73" s="184"/>
      <c r="M73" s="184"/>
      <c r="N73" s="151"/>
      <c r="O73" s="151"/>
      <c r="P73" s="124"/>
      <c r="Q73" s="124"/>
      <c r="R73" s="124">
        <f t="shared" si="0"/>
        <v>0</v>
      </c>
    </row>
    <row r="74" spans="1:19" x14ac:dyDescent="0.55000000000000004">
      <c r="A74" s="30" t="s">
        <v>328</v>
      </c>
      <c r="B74" s="95"/>
      <c r="C74" s="96"/>
      <c r="D74" s="96" t="s">
        <v>329</v>
      </c>
      <c r="E74" s="97"/>
      <c r="F74" s="151"/>
      <c r="G74" s="151"/>
      <c r="H74" s="151"/>
      <c r="I74" s="151"/>
      <c r="J74" s="151"/>
      <c r="K74" s="184"/>
      <c r="L74" s="184"/>
      <c r="M74" s="184"/>
      <c r="N74" s="151"/>
      <c r="O74" s="151"/>
      <c r="P74" s="124"/>
      <c r="Q74" s="124"/>
      <c r="R74" s="124">
        <f t="shared" si="0"/>
        <v>0</v>
      </c>
    </row>
    <row r="75" spans="1:19" x14ac:dyDescent="0.55000000000000004">
      <c r="A75" s="30" t="s">
        <v>330</v>
      </c>
      <c r="B75" s="95"/>
      <c r="C75" s="96"/>
      <c r="D75" s="96" t="s">
        <v>331</v>
      </c>
      <c r="E75" s="97"/>
      <c r="F75" s="151"/>
      <c r="G75" s="151"/>
      <c r="H75" s="151"/>
      <c r="I75" s="151"/>
      <c r="J75" s="151"/>
      <c r="K75" s="184"/>
      <c r="L75" s="184"/>
      <c r="M75" s="184"/>
      <c r="N75" s="151"/>
      <c r="O75" s="151"/>
      <c r="P75" s="124"/>
      <c r="Q75" s="124"/>
      <c r="R75" s="124">
        <f t="shared" si="0"/>
        <v>0</v>
      </c>
    </row>
    <row r="76" spans="1:19" x14ac:dyDescent="0.55000000000000004">
      <c r="A76" s="30" t="s">
        <v>332</v>
      </c>
      <c r="B76" s="95"/>
      <c r="C76" s="96"/>
      <c r="D76" s="96" t="s">
        <v>333</v>
      </c>
      <c r="E76" s="97"/>
      <c r="F76" s="151"/>
      <c r="G76" s="151"/>
      <c r="H76" s="151"/>
      <c r="I76" s="151"/>
      <c r="J76" s="151"/>
      <c r="K76" s="184"/>
      <c r="L76" s="184"/>
      <c r="M76" s="184"/>
      <c r="N76" s="151"/>
      <c r="O76" s="151"/>
      <c r="P76" s="124"/>
      <c r="Q76" s="124"/>
      <c r="R76" s="124">
        <f t="shared" si="0"/>
        <v>0</v>
      </c>
    </row>
    <row r="77" spans="1:19" x14ac:dyDescent="0.55000000000000004">
      <c r="A77" s="30" t="s">
        <v>334</v>
      </c>
      <c r="B77" s="95"/>
      <c r="C77" s="96"/>
      <c r="D77" s="96" t="s">
        <v>335</v>
      </c>
      <c r="E77" s="97"/>
      <c r="F77" s="151"/>
      <c r="G77" s="151"/>
      <c r="H77" s="151"/>
      <c r="I77" s="151"/>
      <c r="J77" s="151"/>
      <c r="K77" s="184"/>
      <c r="L77" s="184"/>
      <c r="M77" s="184"/>
      <c r="N77" s="151"/>
      <c r="O77" s="151"/>
      <c r="P77" s="124"/>
      <c r="Q77" s="124"/>
      <c r="R77" s="124">
        <f t="shared" ref="R77:R140" si="1">SUM(F77:Q77)</f>
        <v>0</v>
      </c>
    </row>
    <row r="78" spans="1:19" x14ac:dyDescent="0.55000000000000004">
      <c r="A78" s="30"/>
      <c r="B78" s="99" t="s">
        <v>336</v>
      </c>
      <c r="C78" s="96"/>
      <c r="D78" s="96"/>
      <c r="E78" s="97"/>
      <c r="F78" s="151"/>
      <c r="G78" s="151"/>
      <c r="H78" s="151"/>
      <c r="I78" s="151"/>
      <c r="J78" s="151"/>
      <c r="K78" s="184"/>
      <c r="L78" s="184"/>
      <c r="M78" s="184"/>
      <c r="N78" s="151"/>
      <c r="O78" s="151"/>
      <c r="P78" s="124"/>
      <c r="Q78" s="124"/>
      <c r="R78" s="124">
        <f t="shared" si="1"/>
        <v>0</v>
      </c>
    </row>
    <row r="79" spans="1:19" x14ac:dyDescent="0.55000000000000004">
      <c r="A79" s="30" t="s">
        <v>337</v>
      </c>
      <c r="B79" s="95"/>
      <c r="C79" s="96"/>
      <c r="D79" s="96" t="s">
        <v>338</v>
      </c>
      <c r="E79" s="97"/>
      <c r="F79" s="151"/>
      <c r="G79" s="151"/>
      <c r="H79" s="151"/>
      <c r="I79" s="151"/>
      <c r="J79" s="151"/>
      <c r="K79" s="184"/>
      <c r="L79" s="184"/>
      <c r="M79" s="184"/>
      <c r="N79" s="151"/>
      <c r="O79" s="151"/>
      <c r="P79" s="124"/>
      <c r="Q79" s="124"/>
      <c r="R79" s="124">
        <f t="shared" si="1"/>
        <v>0</v>
      </c>
    </row>
    <row r="80" spans="1:19" x14ac:dyDescent="0.55000000000000004">
      <c r="A80" s="30" t="s">
        <v>339</v>
      </c>
      <c r="B80" s="95"/>
      <c r="C80" s="96"/>
      <c r="D80" s="96" t="s">
        <v>340</v>
      </c>
      <c r="E80" s="97"/>
      <c r="F80" s="151"/>
      <c r="G80" s="151"/>
      <c r="H80" s="151"/>
      <c r="I80" s="151"/>
      <c r="J80" s="151"/>
      <c r="K80" s="184"/>
      <c r="L80" s="184"/>
      <c r="M80" s="184"/>
      <c r="N80" s="151"/>
      <c r="O80" s="151"/>
      <c r="P80" s="124"/>
      <c r="Q80" s="124"/>
      <c r="R80" s="124">
        <f t="shared" si="1"/>
        <v>0</v>
      </c>
      <c r="S80" s="162"/>
    </row>
    <row r="81" spans="1:19" x14ac:dyDescent="0.55000000000000004">
      <c r="A81" s="30"/>
      <c r="B81" s="99" t="s">
        <v>215</v>
      </c>
      <c r="C81" s="96"/>
      <c r="D81" s="96"/>
      <c r="E81" s="97"/>
      <c r="F81" s="151"/>
      <c r="G81" s="151"/>
      <c r="H81" s="151"/>
      <c r="I81" s="151"/>
      <c r="J81" s="151"/>
      <c r="K81" s="184"/>
      <c r="L81" s="184"/>
      <c r="M81" s="184"/>
      <c r="N81" s="151"/>
      <c r="O81" s="151"/>
      <c r="P81" s="124"/>
      <c r="Q81" s="124"/>
      <c r="R81" s="124">
        <f t="shared" si="1"/>
        <v>0</v>
      </c>
    </row>
    <row r="82" spans="1:19" x14ac:dyDescent="0.55000000000000004">
      <c r="A82" s="30"/>
      <c r="B82" s="99" t="s">
        <v>341</v>
      </c>
      <c r="C82" s="96"/>
      <c r="D82" s="96"/>
      <c r="E82" s="97"/>
      <c r="F82" s="151"/>
      <c r="G82" s="151"/>
      <c r="H82" s="151"/>
      <c r="I82" s="151"/>
      <c r="J82" s="151"/>
      <c r="K82" s="184"/>
      <c r="L82" s="184"/>
      <c r="M82" s="184"/>
      <c r="N82" s="151"/>
      <c r="O82" s="151"/>
      <c r="P82" s="124"/>
      <c r="Q82" s="124"/>
      <c r="R82" s="124">
        <f t="shared" si="1"/>
        <v>0</v>
      </c>
    </row>
    <row r="83" spans="1:19" x14ac:dyDescent="0.55000000000000004">
      <c r="A83" s="22"/>
      <c r="B83" s="102"/>
      <c r="C83" s="103" t="s">
        <v>342</v>
      </c>
      <c r="D83" s="104"/>
      <c r="E83" s="105"/>
      <c r="F83" s="151"/>
      <c r="G83" s="151"/>
      <c r="H83" s="151"/>
      <c r="I83" s="151"/>
      <c r="J83" s="151"/>
      <c r="K83" s="184"/>
      <c r="L83" s="184"/>
      <c r="M83" s="184"/>
      <c r="N83" s="151"/>
      <c r="O83" s="151"/>
      <c r="P83" s="124"/>
      <c r="Q83" s="124"/>
      <c r="R83" s="124">
        <f t="shared" si="1"/>
        <v>0</v>
      </c>
    </row>
    <row r="84" spans="1:19" x14ac:dyDescent="0.55000000000000004">
      <c r="A84" s="30" t="s">
        <v>343</v>
      </c>
      <c r="B84" s="95"/>
      <c r="C84" s="96"/>
      <c r="D84" s="96" t="s">
        <v>344</v>
      </c>
      <c r="E84" s="97"/>
      <c r="F84" s="151"/>
      <c r="G84" s="151"/>
      <c r="H84" s="151"/>
      <c r="I84" s="151"/>
      <c r="J84" s="151"/>
      <c r="K84" s="184">
        <v>890000</v>
      </c>
      <c r="L84" s="184"/>
      <c r="M84" s="184"/>
      <c r="N84" s="151"/>
      <c r="O84" s="151"/>
      <c r="P84" s="124"/>
      <c r="Q84" s="124"/>
      <c r="R84" s="124">
        <f t="shared" si="1"/>
        <v>890000</v>
      </c>
      <c r="S84" s="74" t="s">
        <v>736</v>
      </c>
    </row>
    <row r="85" spans="1:19" x14ac:dyDescent="0.55000000000000004">
      <c r="A85" s="30" t="s">
        <v>345</v>
      </c>
      <c r="B85" s="95"/>
      <c r="C85" s="96"/>
      <c r="D85" s="96" t="s">
        <v>346</v>
      </c>
      <c r="E85" s="97"/>
      <c r="F85" s="151"/>
      <c r="G85" s="151"/>
      <c r="H85" s="151"/>
      <c r="I85" s="151"/>
      <c r="J85" s="151"/>
      <c r="K85" s="184">
        <v>1961000</v>
      </c>
      <c r="L85" s="184"/>
      <c r="M85" s="184"/>
      <c r="N85" s="151">
        <v>730000</v>
      </c>
      <c r="O85" s="151"/>
      <c r="P85" s="124"/>
      <c r="Q85" s="124"/>
      <c r="R85" s="124">
        <f t="shared" si="1"/>
        <v>2691000</v>
      </c>
      <c r="S85" s="162">
        <v>41704000</v>
      </c>
    </row>
    <row r="86" spans="1:19" x14ac:dyDescent="0.55000000000000004">
      <c r="A86" s="30" t="s">
        <v>347</v>
      </c>
      <c r="B86" s="95"/>
      <c r="C86" s="96"/>
      <c r="D86" s="96" t="s">
        <v>348</v>
      </c>
      <c r="E86" s="97"/>
      <c r="F86" s="151"/>
      <c r="G86" s="151"/>
      <c r="H86" s="151"/>
      <c r="I86" s="151"/>
      <c r="J86" s="151"/>
      <c r="K86" s="184">
        <v>1900000</v>
      </c>
      <c r="L86" s="184"/>
      <c r="M86" s="184"/>
      <c r="N86" s="151"/>
      <c r="O86" s="151"/>
      <c r="P86" s="124"/>
      <c r="Q86" s="124"/>
      <c r="R86" s="124">
        <f t="shared" si="1"/>
        <v>1900000</v>
      </c>
      <c r="S86" s="74" t="s">
        <v>737</v>
      </c>
    </row>
    <row r="87" spans="1:19" x14ac:dyDescent="0.55000000000000004">
      <c r="A87" s="30" t="s">
        <v>349</v>
      </c>
      <c r="B87" s="95"/>
      <c r="C87" s="96"/>
      <c r="D87" s="96" t="s">
        <v>350</v>
      </c>
      <c r="E87" s="97"/>
      <c r="F87" s="151"/>
      <c r="G87" s="151"/>
      <c r="H87" s="151"/>
      <c r="I87" s="151"/>
      <c r="J87" s="151"/>
      <c r="K87" s="184">
        <v>1010000</v>
      </c>
      <c r="L87" s="184"/>
      <c r="M87" s="184"/>
      <c r="N87" s="151">
        <v>360000</v>
      </c>
      <c r="O87" s="151">
        <v>130000</v>
      </c>
      <c r="P87" s="124"/>
      <c r="Q87" s="124"/>
      <c r="R87" s="124">
        <f t="shared" si="1"/>
        <v>1500000</v>
      </c>
      <c r="S87" s="162">
        <f>SUM(R84:R229)</f>
        <v>41704000</v>
      </c>
    </row>
    <row r="88" spans="1:19" x14ac:dyDescent="0.55000000000000004">
      <c r="A88" s="22" t="s">
        <v>351</v>
      </c>
      <c r="B88" s="106"/>
      <c r="C88" s="104"/>
      <c r="D88" s="96" t="s">
        <v>352</v>
      </c>
      <c r="E88" s="105"/>
      <c r="F88" s="151"/>
      <c r="G88" s="151"/>
      <c r="H88" s="151"/>
      <c r="I88" s="151"/>
      <c r="J88" s="151"/>
      <c r="K88" s="184"/>
      <c r="L88" s="184"/>
      <c r="M88" s="184"/>
      <c r="N88" s="151"/>
      <c r="O88" s="151"/>
      <c r="P88" s="124"/>
      <c r="Q88" s="124"/>
      <c r="R88" s="124">
        <f t="shared" si="1"/>
        <v>0</v>
      </c>
      <c r="S88" s="124">
        <f>SUM(S85-S87)</f>
        <v>0</v>
      </c>
    </row>
    <row r="89" spans="1:19" x14ac:dyDescent="0.55000000000000004">
      <c r="A89" s="30" t="s">
        <v>353</v>
      </c>
      <c r="B89" s="95"/>
      <c r="C89" s="96"/>
      <c r="D89" s="96" t="s">
        <v>354</v>
      </c>
      <c r="E89" s="97"/>
      <c r="F89" s="151"/>
      <c r="G89" s="151"/>
      <c r="H89" s="151"/>
      <c r="I89" s="151"/>
      <c r="J89" s="151"/>
      <c r="K89" s="184"/>
      <c r="L89" s="184"/>
      <c r="M89" s="184"/>
      <c r="N89" s="151"/>
      <c r="O89" s="151"/>
      <c r="P89" s="124"/>
      <c r="Q89" s="124"/>
      <c r="R89" s="124">
        <f t="shared" si="1"/>
        <v>0</v>
      </c>
      <c r="S89" s="162"/>
    </row>
    <row r="90" spans="1:19" x14ac:dyDescent="0.55000000000000004">
      <c r="A90" s="30" t="s">
        <v>355</v>
      </c>
      <c r="B90" s="95"/>
      <c r="C90" s="96"/>
      <c r="D90" s="96" t="s">
        <v>356</v>
      </c>
      <c r="E90" s="97"/>
      <c r="F90" s="151"/>
      <c r="G90" s="151"/>
      <c r="H90" s="151"/>
      <c r="I90" s="151">
        <v>1620000</v>
      </c>
      <c r="J90" s="151"/>
      <c r="K90" s="184"/>
      <c r="L90" s="184"/>
      <c r="M90" s="184"/>
      <c r="N90" s="124">
        <v>310000</v>
      </c>
      <c r="O90" s="124">
        <v>310000</v>
      </c>
      <c r="P90" s="124">
        <v>250000</v>
      </c>
      <c r="Q90" s="124">
        <v>310000</v>
      </c>
      <c r="R90" s="124">
        <f t="shared" si="1"/>
        <v>2800000</v>
      </c>
      <c r="S90" s="162"/>
    </row>
    <row r="91" spans="1:19" x14ac:dyDescent="0.55000000000000004">
      <c r="A91" s="30" t="s">
        <v>357</v>
      </c>
      <c r="B91" s="95"/>
      <c r="C91" s="96"/>
      <c r="D91" s="96" t="s">
        <v>358</v>
      </c>
      <c r="E91" s="97"/>
      <c r="F91" s="151"/>
      <c r="G91" s="151">
        <v>100000</v>
      </c>
      <c r="H91" s="151">
        <v>250000</v>
      </c>
      <c r="I91" s="151"/>
      <c r="J91" s="151"/>
      <c r="K91" s="184"/>
      <c r="L91" s="184"/>
      <c r="M91" s="184"/>
      <c r="N91" s="124">
        <v>105000</v>
      </c>
      <c r="O91" s="124">
        <v>105000</v>
      </c>
      <c r="P91" s="124">
        <v>105000</v>
      </c>
      <c r="Q91" s="124">
        <v>105000</v>
      </c>
      <c r="R91" s="124">
        <f t="shared" si="1"/>
        <v>770000</v>
      </c>
    </row>
    <row r="92" spans="1:19" x14ac:dyDescent="0.55000000000000004">
      <c r="A92" s="30" t="s">
        <v>359</v>
      </c>
      <c r="B92" s="95"/>
      <c r="C92" s="96"/>
      <c r="D92" s="96" t="s">
        <v>360</v>
      </c>
      <c r="E92" s="97"/>
      <c r="F92" s="151"/>
      <c r="G92" s="151"/>
      <c r="H92" s="151">
        <v>380000</v>
      </c>
      <c r="I92" s="151">
        <v>350000</v>
      </c>
      <c r="J92" s="151"/>
      <c r="K92" s="184">
        <v>180000</v>
      </c>
      <c r="L92" s="184"/>
      <c r="M92" s="184"/>
      <c r="N92" s="124">
        <v>130000</v>
      </c>
      <c r="O92" s="124">
        <v>130000</v>
      </c>
      <c r="P92" s="124">
        <v>100000</v>
      </c>
      <c r="Q92" s="124">
        <v>100000</v>
      </c>
      <c r="R92" s="124">
        <f t="shared" si="1"/>
        <v>1370000</v>
      </c>
    </row>
    <row r="93" spans="1:19" x14ac:dyDescent="0.55000000000000004">
      <c r="A93" s="30"/>
      <c r="B93" s="95"/>
      <c r="C93" s="91" t="s">
        <v>361</v>
      </c>
      <c r="D93" s="104"/>
      <c r="E93" s="97"/>
      <c r="F93" s="151"/>
      <c r="G93" s="151"/>
      <c r="H93" s="151"/>
      <c r="I93" s="151"/>
      <c r="J93" s="151"/>
      <c r="K93" s="184"/>
      <c r="L93" s="184"/>
      <c r="M93" s="184"/>
      <c r="N93" s="151"/>
      <c r="O93" s="151"/>
      <c r="P93" s="124"/>
      <c r="Q93" s="124"/>
      <c r="R93" s="124">
        <f t="shared" si="1"/>
        <v>0</v>
      </c>
    </row>
    <row r="94" spans="1:19" x14ac:dyDescent="0.55000000000000004">
      <c r="A94" s="30" t="s">
        <v>362</v>
      </c>
      <c r="B94" s="95"/>
      <c r="C94" s="96"/>
      <c r="D94" s="96" t="s">
        <v>363</v>
      </c>
      <c r="E94" s="97"/>
      <c r="F94" s="151"/>
      <c r="G94" s="151"/>
      <c r="H94" s="151"/>
      <c r="I94" s="151"/>
      <c r="J94" s="151"/>
      <c r="K94" s="184"/>
      <c r="L94" s="184"/>
      <c r="M94" s="184"/>
      <c r="N94" s="151"/>
      <c r="O94" s="151"/>
      <c r="P94" s="124"/>
      <c r="Q94" s="124"/>
      <c r="R94" s="124">
        <f t="shared" si="1"/>
        <v>0</v>
      </c>
    </row>
    <row r="95" spans="1:19" x14ac:dyDescent="0.55000000000000004">
      <c r="A95" s="30" t="s">
        <v>364</v>
      </c>
      <c r="B95" s="95"/>
      <c r="C95" s="96"/>
      <c r="D95" s="96" t="s">
        <v>365</v>
      </c>
      <c r="E95" s="97"/>
      <c r="F95" s="151"/>
      <c r="G95" s="151"/>
      <c r="H95" s="151"/>
      <c r="I95" s="151"/>
      <c r="J95" s="151"/>
      <c r="K95" s="184"/>
      <c r="L95" s="184"/>
      <c r="M95" s="184"/>
      <c r="N95" s="151"/>
      <c r="O95" s="151"/>
      <c r="P95" s="124"/>
      <c r="Q95" s="124"/>
      <c r="R95" s="124">
        <f t="shared" si="1"/>
        <v>0</v>
      </c>
    </row>
    <row r="96" spans="1:19" x14ac:dyDescent="0.55000000000000004">
      <c r="A96" s="30" t="s">
        <v>366</v>
      </c>
      <c r="B96" s="95"/>
      <c r="C96" s="96"/>
      <c r="D96" s="96" t="s">
        <v>367</v>
      </c>
      <c r="E96" s="97"/>
      <c r="F96" s="151"/>
      <c r="G96" s="151"/>
      <c r="H96" s="151"/>
      <c r="I96" s="151"/>
      <c r="J96" s="151"/>
      <c r="K96" s="184"/>
      <c r="L96" s="184"/>
      <c r="M96" s="184"/>
      <c r="N96" s="151"/>
      <c r="O96" s="151"/>
      <c r="P96" s="124"/>
      <c r="Q96" s="124"/>
      <c r="R96" s="124">
        <f t="shared" si="1"/>
        <v>0</v>
      </c>
    </row>
    <row r="97" spans="1:18" x14ac:dyDescent="0.55000000000000004">
      <c r="A97" s="30" t="s">
        <v>368</v>
      </c>
      <c r="B97" s="95"/>
      <c r="C97" s="96"/>
      <c r="D97" s="96" t="s">
        <v>369</v>
      </c>
      <c r="E97" s="97"/>
      <c r="F97" s="151"/>
      <c r="G97" s="151"/>
      <c r="H97" s="151"/>
      <c r="I97" s="151"/>
      <c r="J97" s="151"/>
      <c r="K97" s="184"/>
      <c r="L97" s="184"/>
      <c r="M97" s="184"/>
      <c r="N97" s="151"/>
      <c r="O97" s="151"/>
      <c r="P97" s="124"/>
      <c r="Q97" s="124"/>
      <c r="R97" s="124">
        <f t="shared" si="1"/>
        <v>0</v>
      </c>
    </row>
    <row r="98" spans="1:18" x14ac:dyDescent="0.55000000000000004">
      <c r="A98" s="30" t="s">
        <v>370</v>
      </c>
      <c r="B98" s="95"/>
      <c r="C98" s="96"/>
      <c r="D98" s="96" t="s">
        <v>371</v>
      </c>
      <c r="E98" s="97"/>
      <c r="F98" s="151"/>
      <c r="G98" s="151"/>
      <c r="H98" s="151"/>
      <c r="I98" s="151"/>
      <c r="J98" s="151"/>
      <c r="K98" s="184"/>
      <c r="L98" s="184"/>
      <c r="M98" s="184"/>
      <c r="N98" s="151"/>
      <c r="O98" s="151"/>
      <c r="P98" s="124"/>
      <c r="Q98" s="124"/>
      <c r="R98" s="124">
        <f t="shared" si="1"/>
        <v>0</v>
      </c>
    </row>
    <row r="99" spans="1:18" x14ac:dyDescent="0.55000000000000004">
      <c r="A99" s="22"/>
      <c r="B99" s="106"/>
      <c r="C99" s="103" t="s">
        <v>372</v>
      </c>
      <c r="D99" s="104"/>
      <c r="E99" s="105"/>
      <c r="F99" s="151"/>
      <c r="G99" s="151"/>
      <c r="H99" s="151"/>
      <c r="I99" s="151"/>
      <c r="J99" s="151"/>
      <c r="K99" s="184"/>
      <c r="L99" s="184"/>
      <c r="M99" s="184"/>
      <c r="N99" s="151"/>
      <c r="O99" s="151"/>
      <c r="P99" s="124"/>
      <c r="Q99" s="124"/>
      <c r="R99" s="124">
        <f t="shared" si="1"/>
        <v>0</v>
      </c>
    </row>
    <row r="100" spans="1:18" x14ac:dyDescent="0.55000000000000004">
      <c r="A100" s="30" t="s">
        <v>373</v>
      </c>
      <c r="B100" s="95"/>
      <c r="C100" s="96"/>
      <c r="D100" s="96" t="s">
        <v>374</v>
      </c>
      <c r="E100" s="97"/>
      <c r="F100" s="151"/>
      <c r="G100" s="151"/>
      <c r="H100" s="151"/>
      <c r="I100" s="151"/>
      <c r="J100" s="151"/>
      <c r="K100" s="184"/>
      <c r="L100" s="184"/>
      <c r="M100" s="184"/>
      <c r="N100" s="151"/>
      <c r="O100" s="151"/>
      <c r="P100" s="124"/>
      <c r="Q100" s="124"/>
      <c r="R100" s="124">
        <f t="shared" si="1"/>
        <v>0</v>
      </c>
    </row>
    <row r="101" spans="1:18" x14ac:dyDescent="0.55000000000000004">
      <c r="A101" s="30" t="s">
        <v>375</v>
      </c>
      <c r="B101" s="95"/>
      <c r="C101" s="96"/>
      <c r="D101" s="96" t="s">
        <v>376</v>
      </c>
      <c r="E101" s="97"/>
      <c r="F101" s="151"/>
      <c r="G101" s="151"/>
      <c r="H101" s="151"/>
      <c r="I101" s="151"/>
      <c r="J101" s="151"/>
      <c r="K101" s="184"/>
      <c r="L101" s="184"/>
      <c r="M101" s="184"/>
      <c r="N101" s="151"/>
      <c r="O101" s="151"/>
      <c r="P101" s="124"/>
      <c r="Q101" s="124"/>
      <c r="R101" s="124">
        <f t="shared" si="1"/>
        <v>0</v>
      </c>
    </row>
    <row r="102" spans="1:18" x14ac:dyDescent="0.55000000000000004">
      <c r="A102" s="30" t="s">
        <v>377</v>
      </c>
      <c r="B102" s="95"/>
      <c r="C102" s="96"/>
      <c r="D102" s="96" t="s">
        <v>378</v>
      </c>
      <c r="E102" s="97"/>
      <c r="F102" s="151"/>
      <c r="G102" s="151"/>
      <c r="H102" s="151"/>
      <c r="I102" s="151"/>
      <c r="J102" s="151"/>
      <c r="K102" s="184"/>
      <c r="L102" s="184"/>
      <c r="M102" s="184"/>
      <c r="N102" s="151"/>
      <c r="O102" s="151"/>
      <c r="P102" s="124"/>
      <c r="Q102" s="124"/>
      <c r="R102" s="124">
        <f t="shared" si="1"/>
        <v>0</v>
      </c>
    </row>
    <row r="103" spans="1:18" x14ac:dyDescent="0.55000000000000004">
      <c r="A103" s="30" t="s">
        <v>379</v>
      </c>
      <c r="B103" s="95"/>
      <c r="C103" s="96"/>
      <c r="D103" s="96" t="s">
        <v>380</v>
      </c>
      <c r="E103" s="97"/>
      <c r="F103" s="151"/>
      <c r="G103" s="151"/>
      <c r="H103" s="151"/>
      <c r="I103" s="151"/>
      <c r="J103" s="151"/>
      <c r="K103" s="184"/>
      <c r="L103" s="184"/>
      <c r="M103" s="184"/>
      <c r="N103" s="151"/>
      <c r="O103" s="151"/>
      <c r="P103" s="124"/>
      <c r="Q103" s="124"/>
      <c r="R103" s="124">
        <f t="shared" si="1"/>
        <v>0</v>
      </c>
    </row>
    <row r="104" spans="1:18" x14ac:dyDescent="0.55000000000000004">
      <c r="A104" s="30"/>
      <c r="B104" s="95"/>
      <c r="C104" s="91" t="s">
        <v>381</v>
      </c>
      <c r="D104" s="91"/>
      <c r="E104" s="97"/>
      <c r="F104" s="151"/>
      <c r="G104" s="151"/>
      <c r="H104" s="151"/>
      <c r="I104" s="151"/>
      <c r="J104" s="151"/>
      <c r="K104" s="184"/>
      <c r="L104" s="184"/>
      <c r="M104" s="184"/>
      <c r="N104" s="151"/>
      <c r="O104" s="151"/>
      <c r="P104" s="124"/>
      <c r="Q104" s="124"/>
      <c r="R104" s="124">
        <f t="shared" si="1"/>
        <v>0</v>
      </c>
    </row>
    <row r="105" spans="1:18" x14ac:dyDescent="0.55000000000000004">
      <c r="A105" s="30" t="s">
        <v>382</v>
      </c>
      <c r="B105" s="95"/>
      <c r="C105" s="96"/>
      <c r="D105" s="96" t="s">
        <v>383</v>
      </c>
      <c r="E105" s="97"/>
      <c r="F105" s="151"/>
      <c r="G105" s="151"/>
      <c r="H105" s="151"/>
      <c r="I105" s="151"/>
      <c r="J105" s="151"/>
      <c r="K105" s="184"/>
      <c r="L105" s="184"/>
      <c r="M105" s="184"/>
      <c r="N105" s="151"/>
      <c r="O105" s="151"/>
      <c r="P105" s="124"/>
      <c r="Q105" s="124"/>
      <c r="R105" s="124">
        <f t="shared" si="1"/>
        <v>0</v>
      </c>
    </row>
    <row r="106" spans="1:18" x14ac:dyDescent="0.55000000000000004">
      <c r="A106" s="30"/>
      <c r="B106" s="99" t="s">
        <v>384</v>
      </c>
      <c r="C106" s="91"/>
      <c r="D106" s="96"/>
      <c r="E106" s="97"/>
      <c r="F106" s="151"/>
      <c r="G106" s="151"/>
      <c r="H106" s="151"/>
      <c r="I106" s="151"/>
      <c r="J106" s="151"/>
      <c r="K106" s="184"/>
      <c r="L106" s="184"/>
      <c r="M106" s="184"/>
      <c r="N106" s="151"/>
      <c r="O106" s="151"/>
      <c r="P106" s="124"/>
      <c r="Q106" s="124"/>
      <c r="R106" s="124">
        <f t="shared" si="1"/>
        <v>0</v>
      </c>
    </row>
    <row r="107" spans="1:18" x14ac:dyDescent="0.55000000000000004">
      <c r="A107" s="30"/>
      <c r="B107" s="99"/>
      <c r="C107" s="91" t="s">
        <v>385</v>
      </c>
      <c r="D107" s="96"/>
      <c r="E107" s="97"/>
      <c r="F107" s="151"/>
      <c r="G107" s="151"/>
      <c r="H107" s="151"/>
      <c r="I107" s="151"/>
      <c r="J107" s="151"/>
      <c r="K107" s="184"/>
      <c r="L107" s="184"/>
      <c r="M107" s="184"/>
      <c r="N107" s="151"/>
      <c r="O107" s="151"/>
      <c r="P107" s="124"/>
      <c r="Q107" s="124"/>
      <c r="R107" s="124">
        <f t="shared" si="1"/>
        <v>0</v>
      </c>
    </row>
    <row r="108" spans="1:18" x14ac:dyDescent="0.55000000000000004">
      <c r="A108" s="116" t="s">
        <v>386</v>
      </c>
      <c r="B108" s="117"/>
      <c r="C108" s="118"/>
      <c r="D108" s="118" t="s">
        <v>387</v>
      </c>
      <c r="E108" s="119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6"/>
      <c r="Q108" s="156"/>
      <c r="R108" s="124">
        <f t="shared" si="1"/>
        <v>0</v>
      </c>
    </row>
    <row r="109" spans="1:18" x14ac:dyDescent="0.55000000000000004">
      <c r="A109" s="116" t="s">
        <v>388</v>
      </c>
      <c r="B109" s="117"/>
      <c r="C109" s="118"/>
      <c r="D109" s="118" t="s">
        <v>389</v>
      </c>
      <c r="E109" s="119"/>
      <c r="F109" s="155"/>
      <c r="G109" s="155"/>
      <c r="H109" s="155"/>
      <c r="I109" s="155"/>
      <c r="J109" s="155"/>
      <c r="K109" s="155"/>
      <c r="L109" s="155"/>
      <c r="M109" s="155"/>
      <c r="N109" s="155"/>
      <c r="O109" s="155"/>
      <c r="P109" s="156"/>
      <c r="Q109" s="156"/>
      <c r="R109" s="124">
        <f t="shared" si="1"/>
        <v>0</v>
      </c>
    </row>
    <row r="110" spans="1:18" x14ac:dyDescent="0.55000000000000004">
      <c r="A110" s="116" t="s">
        <v>390</v>
      </c>
      <c r="B110" s="117"/>
      <c r="C110" s="118"/>
      <c r="D110" s="118" t="s">
        <v>391</v>
      </c>
      <c r="E110" s="119"/>
      <c r="F110" s="155"/>
      <c r="G110" s="155"/>
      <c r="H110" s="155"/>
      <c r="I110" s="155"/>
      <c r="J110" s="155"/>
      <c r="K110" s="155"/>
      <c r="L110" s="155"/>
      <c r="M110" s="155"/>
      <c r="N110" s="155"/>
      <c r="O110" s="155"/>
      <c r="P110" s="156"/>
      <c r="Q110" s="156"/>
      <c r="R110" s="124">
        <f t="shared" si="1"/>
        <v>0</v>
      </c>
    </row>
    <row r="111" spans="1:18" x14ac:dyDescent="0.55000000000000004">
      <c r="A111" s="22"/>
      <c r="B111" s="106"/>
      <c r="C111" s="103" t="s">
        <v>392</v>
      </c>
      <c r="D111" s="104"/>
      <c r="E111" s="105"/>
      <c r="F111" s="151"/>
      <c r="G111" s="151"/>
      <c r="H111" s="151"/>
      <c r="I111" s="151"/>
      <c r="J111" s="151"/>
      <c r="K111" s="184"/>
      <c r="L111" s="184"/>
      <c r="M111" s="184"/>
      <c r="N111" s="151"/>
      <c r="O111" s="151"/>
      <c r="P111" s="124"/>
      <c r="Q111" s="124"/>
      <c r="R111" s="124">
        <f t="shared" si="1"/>
        <v>0</v>
      </c>
    </row>
    <row r="112" spans="1:18" x14ac:dyDescent="0.55000000000000004">
      <c r="A112" s="30" t="s">
        <v>393</v>
      </c>
      <c r="B112" s="95"/>
      <c r="C112" s="96"/>
      <c r="D112" s="96" t="s">
        <v>394</v>
      </c>
      <c r="E112" s="97"/>
      <c r="F112" s="151"/>
      <c r="G112" s="151">
        <v>20000</v>
      </c>
      <c r="H112" s="151"/>
      <c r="I112" s="151">
        <v>20000</v>
      </c>
      <c r="J112" s="151"/>
      <c r="K112" s="184">
        <v>5000</v>
      </c>
      <c r="L112" s="184"/>
      <c r="M112" s="184">
        <v>5000</v>
      </c>
      <c r="N112" s="151">
        <v>5000</v>
      </c>
      <c r="O112" s="151">
        <v>5000</v>
      </c>
      <c r="P112" s="151">
        <v>5000</v>
      </c>
      <c r="Q112" s="151">
        <v>5000</v>
      </c>
      <c r="R112" s="124">
        <f t="shared" si="1"/>
        <v>70000</v>
      </c>
    </row>
    <row r="113" spans="1:18" x14ac:dyDescent="0.55000000000000004">
      <c r="A113" s="30" t="s">
        <v>395</v>
      </c>
      <c r="B113" s="95"/>
      <c r="C113" s="96"/>
      <c r="D113" s="96" t="s">
        <v>396</v>
      </c>
      <c r="E113" s="97"/>
      <c r="F113" s="151">
        <v>5000</v>
      </c>
      <c r="G113" s="151">
        <v>30000</v>
      </c>
      <c r="H113" s="151"/>
      <c r="I113" s="151"/>
      <c r="J113" s="151"/>
      <c r="K113" s="184"/>
      <c r="L113" s="184"/>
      <c r="M113" s="184">
        <v>20000</v>
      </c>
      <c r="N113" s="151">
        <v>10000</v>
      </c>
      <c r="O113" s="151">
        <v>10000</v>
      </c>
      <c r="P113" s="151">
        <v>10000</v>
      </c>
      <c r="Q113" s="151">
        <v>10000</v>
      </c>
      <c r="R113" s="124">
        <f t="shared" si="1"/>
        <v>95000</v>
      </c>
    </row>
    <row r="114" spans="1:18" x14ac:dyDescent="0.55000000000000004">
      <c r="A114" s="120" t="s">
        <v>397</v>
      </c>
      <c r="B114" s="121"/>
      <c r="C114" s="122"/>
      <c r="D114" s="122" t="s">
        <v>398</v>
      </c>
      <c r="E114" s="123"/>
      <c r="F114" s="157"/>
      <c r="G114" s="157"/>
      <c r="H114" s="157"/>
      <c r="I114" s="157"/>
      <c r="J114" s="157"/>
      <c r="K114" s="157"/>
      <c r="L114" s="157"/>
      <c r="M114" s="157"/>
      <c r="N114" s="157"/>
      <c r="O114" s="157"/>
      <c r="P114" s="158"/>
      <c r="Q114" s="158"/>
      <c r="R114" s="124">
        <f t="shared" si="1"/>
        <v>0</v>
      </c>
    </row>
    <row r="115" spans="1:18" x14ac:dyDescent="0.55000000000000004">
      <c r="A115" s="22"/>
      <c r="B115" s="102" t="s">
        <v>399</v>
      </c>
      <c r="C115" s="104"/>
      <c r="D115" s="104"/>
      <c r="E115" s="105"/>
      <c r="F115" s="153"/>
      <c r="G115" s="153"/>
      <c r="H115" s="153"/>
      <c r="I115" s="153"/>
      <c r="J115" s="153"/>
      <c r="K115" s="186"/>
      <c r="L115" s="186"/>
      <c r="M115" s="186"/>
      <c r="N115" s="153"/>
      <c r="O115" s="153"/>
      <c r="P115" s="154"/>
      <c r="Q115" s="154"/>
      <c r="R115" s="124">
        <f t="shared" si="1"/>
        <v>0</v>
      </c>
    </row>
    <row r="116" spans="1:18" x14ac:dyDescent="0.55000000000000004">
      <c r="A116" s="30"/>
      <c r="B116" s="95"/>
      <c r="C116" s="91" t="s">
        <v>400</v>
      </c>
      <c r="D116" s="96"/>
      <c r="E116" s="97"/>
      <c r="F116" s="151"/>
      <c r="G116" s="151"/>
      <c r="H116" s="151"/>
      <c r="I116" s="151"/>
      <c r="J116" s="151"/>
      <c r="K116" s="184"/>
      <c r="L116" s="184"/>
      <c r="M116" s="184"/>
      <c r="N116" s="151"/>
      <c r="O116" s="151"/>
      <c r="P116" s="124"/>
      <c r="Q116" s="124"/>
      <c r="R116" s="124">
        <f t="shared" si="1"/>
        <v>0</v>
      </c>
    </row>
    <row r="117" spans="1:18" x14ac:dyDescent="0.55000000000000004">
      <c r="A117" s="30" t="s">
        <v>401</v>
      </c>
      <c r="B117" s="95"/>
      <c r="C117" s="96"/>
      <c r="D117" s="96" t="s">
        <v>402</v>
      </c>
      <c r="E117" s="97"/>
      <c r="F117" s="151">
        <v>60000</v>
      </c>
      <c r="G117" s="151">
        <v>110000</v>
      </c>
      <c r="H117" s="151">
        <v>70000</v>
      </c>
      <c r="I117" s="151">
        <v>70000</v>
      </c>
      <c r="J117" s="151">
        <v>95000</v>
      </c>
      <c r="K117" s="184">
        <v>430000</v>
      </c>
      <c r="L117" s="184">
        <v>80000</v>
      </c>
      <c r="M117" s="184">
        <v>130000</v>
      </c>
      <c r="N117" s="151">
        <v>46000</v>
      </c>
      <c r="O117" s="151">
        <v>46000</v>
      </c>
      <c r="P117" s="124">
        <v>40000</v>
      </c>
      <c r="Q117" s="124">
        <v>40000</v>
      </c>
      <c r="R117" s="124">
        <f t="shared" si="1"/>
        <v>1217000</v>
      </c>
    </row>
    <row r="118" spans="1:18" x14ac:dyDescent="0.55000000000000004">
      <c r="A118" s="30" t="s">
        <v>403</v>
      </c>
      <c r="B118" s="95"/>
      <c r="C118" s="96"/>
      <c r="D118" s="96" t="s">
        <v>404</v>
      </c>
      <c r="E118" s="97"/>
      <c r="F118" s="151">
        <v>13000</v>
      </c>
      <c r="G118" s="151">
        <v>12000</v>
      </c>
      <c r="H118" s="151">
        <v>12000</v>
      </c>
      <c r="I118" s="151">
        <v>12000</v>
      </c>
      <c r="J118" s="151">
        <v>6000</v>
      </c>
      <c r="K118" s="184">
        <v>25000</v>
      </c>
      <c r="L118" s="184">
        <v>30000</v>
      </c>
      <c r="M118" s="184">
        <v>73000</v>
      </c>
      <c r="N118" s="151">
        <v>10000</v>
      </c>
      <c r="O118" s="151">
        <v>20000</v>
      </c>
      <c r="P118" s="124">
        <v>12000</v>
      </c>
      <c r="Q118" s="124">
        <v>12000</v>
      </c>
      <c r="R118" s="124">
        <f t="shared" si="1"/>
        <v>237000</v>
      </c>
    </row>
    <row r="119" spans="1:18" x14ac:dyDescent="0.55000000000000004">
      <c r="A119" s="30"/>
      <c r="B119" s="95"/>
      <c r="C119" s="91" t="s">
        <v>405</v>
      </c>
      <c r="D119" s="96"/>
      <c r="E119" s="97"/>
      <c r="F119" s="151"/>
      <c r="G119" s="151"/>
      <c r="H119" s="151"/>
      <c r="I119" s="151"/>
      <c r="J119" s="151"/>
      <c r="K119" s="184"/>
      <c r="L119" s="184"/>
      <c r="M119" s="184"/>
      <c r="N119" s="151"/>
      <c r="O119" s="151"/>
      <c r="P119" s="124"/>
      <c r="Q119" s="124"/>
      <c r="R119" s="124">
        <f t="shared" si="1"/>
        <v>0</v>
      </c>
    </row>
    <row r="120" spans="1:18" x14ac:dyDescent="0.55000000000000004">
      <c r="A120" s="22" t="s">
        <v>406</v>
      </c>
      <c r="B120" s="106"/>
      <c r="C120" s="104"/>
      <c r="D120" s="104" t="s">
        <v>407</v>
      </c>
      <c r="E120" s="105"/>
      <c r="F120" s="151"/>
      <c r="G120" s="151"/>
      <c r="H120" s="151"/>
      <c r="I120" s="151"/>
      <c r="J120" s="151"/>
      <c r="K120" s="184"/>
      <c r="L120" s="184"/>
      <c r="M120" s="184">
        <v>76000</v>
      </c>
      <c r="N120" s="151">
        <v>9000</v>
      </c>
      <c r="O120" s="124">
        <v>4000</v>
      </c>
      <c r="P120" s="124">
        <v>4000</v>
      </c>
      <c r="Q120" s="124">
        <v>4000</v>
      </c>
      <c r="R120" s="124">
        <f t="shared" si="1"/>
        <v>97000</v>
      </c>
    </row>
    <row r="121" spans="1:18" x14ac:dyDescent="0.55000000000000004">
      <c r="A121" s="30" t="s">
        <v>408</v>
      </c>
      <c r="B121" s="95"/>
      <c r="C121" s="96"/>
      <c r="D121" s="96" t="s">
        <v>409</v>
      </c>
      <c r="E121" s="97"/>
      <c r="F121" s="151">
        <v>90000</v>
      </c>
      <c r="G121" s="151"/>
      <c r="H121" s="151"/>
      <c r="I121" s="151"/>
      <c r="J121" s="151"/>
      <c r="K121" s="184"/>
      <c r="L121" s="184"/>
      <c r="M121" s="184"/>
      <c r="N121" s="151">
        <v>5000</v>
      </c>
      <c r="O121" s="124">
        <v>4000</v>
      </c>
      <c r="P121" s="124">
        <v>4000</v>
      </c>
      <c r="Q121" s="124">
        <v>4000</v>
      </c>
      <c r="R121" s="124">
        <f t="shared" si="1"/>
        <v>107000</v>
      </c>
    </row>
    <row r="122" spans="1:18" x14ac:dyDescent="0.55000000000000004">
      <c r="A122" s="30" t="s">
        <v>410</v>
      </c>
      <c r="B122" s="95"/>
      <c r="C122" s="96"/>
      <c r="D122" s="96" t="s">
        <v>411</v>
      </c>
      <c r="E122" s="97"/>
      <c r="F122" s="151">
        <v>378000</v>
      </c>
      <c r="G122" s="151"/>
      <c r="H122" s="151"/>
      <c r="I122" s="151"/>
      <c r="J122" s="151"/>
      <c r="K122" s="184"/>
      <c r="L122" s="184"/>
      <c r="M122" s="184"/>
      <c r="N122" s="151"/>
      <c r="O122" s="151"/>
      <c r="P122" s="124"/>
      <c r="Q122" s="124"/>
      <c r="R122" s="124">
        <f t="shared" si="1"/>
        <v>378000</v>
      </c>
    </row>
    <row r="123" spans="1:18" x14ac:dyDescent="0.55000000000000004">
      <c r="A123" s="22"/>
      <c r="B123" s="106"/>
      <c r="C123" s="103" t="s">
        <v>412</v>
      </c>
      <c r="D123" s="104"/>
      <c r="E123" s="105"/>
      <c r="F123" s="151"/>
      <c r="G123" s="151"/>
      <c r="H123" s="151"/>
      <c r="I123" s="151"/>
      <c r="J123" s="151"/>
      <c r="K123" s="184"/>
      <c r="L123" s="184"/>
      <c r="M123" s="184"/>
      <c r="N123" s="151"/>
      <c r="O123" s="151"/>
      <c r="P123" s="124"/>
      <c r="Q123" s="124"/>
      <c r="R123" s="124">
        <f t="shared" si="1"/>
        <v>0</v>
      </c>
    </row>
    <row r="124" spans="1:18" x14ac:dyDescent="0.55000000000000004">
      <c r="A124" s="30" t="s">
        <v>413</v>
      </c>
      <c r="B124" s="95"/>
      <c r="C124" s="96"/>
      <c r="D124" s="96" t="s">
        <v>414</v>
      </c>
      <c r="E124" s="97"/>
      <c r="F124" s="151">
        <v>5000</v>
      </c>
      <c r="G124" s="151">
        <v>3000</v>
      </c>
      <c r="H124" s="151">
        <v>3000</v>
      </c>
      <c r="I124" s="151">
        <v>5000</v>
      </c>
      <c r="J124" s="151">
        <v>5000</v>
      </c>
      <c r="K124" s="184">
        <v>15000</v>
      </c>
      <c r="L124" s="184">
        <v>5000</v>
      </c>
      <c r="M124" s="184">
        <v>8000</v>
      </c>
      <c r="N124" s="151">
        <v>8000</v>
      </c>
      <c r="O124" s="124">
        <v>6000</v>
      </c>
      <c r="P124" s="124">
        <v>6000</v>
      </c>
      <c r="Q124" s="124">
        <v>6000</v>
      </c>
      <c r="R124" s="124">
        <f t="shared" si="1"/>
        <v>75000</v>
      </c>
    </row>
    <row r="125" spans="1:18" x14ac:dyDescent="0.55000000000000004">
      <c r="A125" s="30" t="s">
        <v>415</v>
      </c>
      <c r="B125" s="95"/>
      <c r="C125" s="96"/>
      <c r="D125" s="96" t="s">
        <v>416</v>
      </c>
      <c r="E125" s="97"/>
      <c r="F125" s="151">
        <v>4000</v>
      </c>
      <c r="G125" s="151">
        <v>4000</v>
      </c>
      <c r="H125" s="151">
        <v>2000</v>
      </c>
      <c r="I125" s="151">
        <v>3000</v>
      </c>
      <c r="J125" s="151">
        <v>2000</v>
      </c>
      <c r="K125" s="184">
        <v>5000</v>
      </c>
      <c r="L125" s="184">
        <v>3000</v>
      </c>
      <c r="M125" s="184">
        <v>3000</v>
      </c>
      <c r="N125" s="151">
        <v>3000</v>
      </c>
      <c r="O125" s="124">
        <v>3000</v>
      </c>
      <c r="P125" s="124">
        <v>3000</v>
      </c>
      <c r="Q125" s="124">
        <v>3000</v>
      </c>
      <c r="R125" s="124">
        <f t="shared" si="1"/>
        <v>38000</v>
      </c>
    </row>
    <row r="126" spans="1:18" x14ac:dyDescent="0.55000000000000004">
      <c r="A126" s="30" t="s">
        <v>417</v>
      </c>
      <c r="B126" s="95"/>
      <c r="C126" s="96"/>
      <c r="D126" s="96" t="s">
        <v>418</v>
      </c>
      <c r="E126" s="97"/>
      <c r="F126" s="151"/>
      <c r="G126" s="151"/>
      <c r="H126" s="151"/>
      <c r="I126" s="151"/>
      <c r="J126" s="151"/>
      <c r="K126" s="184"/>
      <c r="L126" s="184"/>
      <c r="M126" s="184"/>
      <c r="N126" s="151"/>
      <c r="O126" s="151"/>
      <c r="P126" s="124"/>
      <c r="Q126" s="124"/>
      <c r="R126" s="124">
        <f t="shared" si="1"/>
        <v>0</v>
      </c>
    </row>
    <row r="127" spans="1:18" s="196" customFormat="1" x14ac:dyDescent="0.55000000000000004">
      <c r="A127" s="191" t="s">
        <v>419</v>
      </c>
      <c r="B127" s="192"/>
      <c r="C127" s="193"/>
      <c r="D127" s="193" t="s">
        <v>420</v>
      </c>
      <c r="E127" s="194"/>
      <c r="F127" s="184"/>
      <c r="G127" s="184"/>
      <c r="H127" s="184"/>
      <c r="I127" s="184"/>
      <c r="J127" s="184"/>
      <c r="K127" s="184">
        <v>66000</v>
      </c>
      <c r="L127" s="184"/>
      <c r="M127" s="184"/>
      <c r="N127" s="184">
        <v>36000</v>
      </c>
      <c r="O127" s="184">
        <v>36000</v>
      </c>
      <c r="P127" s="184">
        <v>36000</v>
      </c>
      <c r="Q127" s="184">
        <v>36000</v>
      </c>
      <c r="R127" s="195">
        <f t="shared" si="1"/>
        <v>210000</v>
      </c>
    </row>
    <row r="128" spans="1:18" x14ac:dyDescent="0.55000000000000004">
      <c r="A128" s="30" t="s">
        <v>421</v>
      </c>
      <c r="B128" s="95"/>
      <c r="C128" s="96"/>
      <c r="D128" s="96" t="s">
        <v>422</v>
      </c>
      <c r="E128" s="97"/>
      <c r="F128" s="151">
        <v>150000</v>
      </c>
      <c r="G128" s="151"/>
      <c r="H128" s="151"/>
      <c r="I128" s="151"/>
      <c r="J128" s="151"/>
      <c r="K128" s="184"/>
      <c r="L128" s="184"/>
      <c r="M128" s="184"/>
      <c r="N128" s="151"/>
      <c r="O128" s="151"/>
      <c r="P128" s="124"/>
      <c r="Q128" s="124"/>
      <c r="R128" s="124">
        <f t="shared" si="1"/>
        <v>150000</v>
      </c>
    </row>
    <row r="129" spans="1:18" x14ac:dyDescent="0.55000000000000004">
      <c r="A129" s="30" t="s">
        <v>423</v>
      </c>
      <c r="B129" s="95"/>
      <c r="C129" s="96"/>
      <c r="D129" s="96" t="s">
        <v>424</v>
      </c>
      <c r="E129" s="97"/>
      <c r="F129" s="151">
        <v>5000</v>
      </c>
      <c r="G129" s="151"/>
      <c r="H129" s="151"/>
      <c r="I129" s="151"/>
      <c r="J129" s="151"/>
      <c r="K129" s="184">
        <v>2000</v>
      </c>
      <c r="L129" s="184"/>
      <c r="M129" s="184"/>
      <c r="N129" s="151"/>
      <c r="O129" s="151"/>
      <c r="P129" s="124"/>
      <c r="Q129" s="124"/>
      <c r="R129" s="124">
        <f t="shared" si="1"/>
        <v>7000</v>
      </c>
    </row>
    <row r="130" spans="1:18" x14ac:dyDescent="0.55000000000000004">
      <c r="A130" s="22" t="s">
        <v>425</v>
      </c>
      <c r="B130" s="106"/>
      <c r="C130" s="104"/>
      <c r="D130" s="104" t="s">
        <v>426</v>
      </c>
      <c r="E130" s="105"/>
      <c r="F130" s="151"/>
      <c r="G130" s="151"/>
      <c r="H130" s="151"/>
      <c r="I130" s="151"/>
      <c r="J130" s="151"/>
      <c r="K130" s="184">
        <v>14000</v>
      </c>
      <c r="L130" s="184"/>
      <c r="M130" s="184"/>
      <c r="N130" s="151"/>
      <c r="O130" s="151"/>
      <c r="P130" s="124"/>
      <c r="Q130" s="124">
        <v>5000</v>
      </c>
      <c r="R130" s="124">
        <f t="shared" si="1"/>
        <v>19000</v>
      </c>
    </row>
    <row r="131" spans="1:18" x14ac:dyDescent="0.55000000000000004">
      <c r="A131" s="30" t="s">
        <v>427</v>
      </c>
      <c r="B131" s="95"/>
      <c r="C131" s="96"/>
      <c r="D131" s="96" t="s">
        <v>428</v>
      </c>
      <c r="E131" s="97"/>
      <c r="F131" s="151"/>
      <c r="G131" s="151"/>
      <c r="H131" s="151"/>
      <c r="I131" s="151"/>
      <c r="J131" s="151"/>
      <c r="K131" s="184"/>
      <c r="L131" s="184"/>
      <c r="M131" s="184"/>
      <c r="N131" s="151"/>
      <c r="O131" s="151"/>
      <c r="P131" s="124"/>
      <c r="Q131" s="124"/>
      <c r="R131" s="124">
        <f t="shared" si="1"/>
        <v>0</v>
      </c>
    </row>
    <row r="132" spans="1:18" x14ac:dyDescent="0.55000000000000004">
      <c r="A132" s="30"/>
      <c r="B132" s="95"/>
      <c r="C132" s="91" t="s">
        <v>429</v>
      </c>
      <c r="D132" s="96"/>
      <c r="E132" s="97"/>
      <c r="F132" s="151"/>
      <c r="G132" s="151"/>
      <c r="H132" s="151"/>
      <c r="I132" s="151"/>
      <c r="J132" s="151"/>
      <c r="K132" s="184"/>
      <c r="L132" s="184"/>
      <c r="M132" s="184"/>
      <c r="N132" s="151"/>
      <c r="O132" s="151"/>
      <c r="P132" s="124"/>
      <c r="Q132" s="124"/>
      <c r="R132" s="124">
        <f t="shared" si="1"/>
        <v>0</v>
      </c>
    </row>
    <row r="133" spans="1:18" x14ac:dyDescent="0.55000000000000004">
      <c r="A133" s="30" t="s">
        <v>430</v>
      </c>
      <c r="B133" s="95"/>
      <c r="C133" s="96"/>
      <c r="D133" s="96" t="s">
        <v>431</v>
      </c>
      <c r="E133" s="97"/>
      <c r="F133" s="151"/>
      <c r="G133" s="151"/>
      <c r="H133" s="151"/>
      <c r="I133" s="151"/>
      <c r="J133" s="151"/>
      <c r="K133" s="184"/>
      <c r="L133" s="184"/>
      <c r="M133" s="184"/>
      <c r="N133" s="151"/>
      <c r="O133" s="151"/>
      <c r="P133" s="124"/>
      <c r="Q133" s="124"/>
      <c r="R133" s="124">
        <f t="shared" si="1"/>
        <v>0</v>
      </c>
    </row>
    <row r="134" spans="1:18" x14ac:dyDescent="0.55000000000000004">
      <c r="A134" s="30" t="s">
        <v>432</v>
      </c>
      <c r="B134" s="95"/>
      <c r="C134" s="96"/>
      <c r="D134" s="96" t="s">
        <v>433</v>
      </c>
      <c r="E134" s="97"/>
      <c r="F134" s="151"/>
      <c r="G134" s="151"/>
      <c r="H134" s="151"/>
      <c r="I134" s="151" t="s">
        <v>735</v>
      </c>
      <c r="J134" s="151"/>
      <c r="K134" s="184"/>
      <c r="L134" s="184"/>
      <c r="M134" s="184"/>
      <c r="N134" s="151">
        <v>90000</v>
      </c>
      <c r="O134" s="151"/>
      <c r="P134" s="124">
        <v>60000</v>
      </c>
      <c r="Q134" s="124">
        <v>60000</v>
      </c>
      <c r="R134" s="124">
        <f t="shared" si="1"/>
        <v>210000</v>
      </c>
    </row>
    <row r="135" spans="1:18" s="196" customFormat="1" x14ac:dyDescent="0.55000000000000004">
      <c r="A135" s="191" t="s">
        <v>434</v>
      </c>
      <c r="B135" s="192"/>
      <c r="C135" s="193"/>
      <c r="D135" s="193" t="s">
        <v>435</v>
      </c>
      <c r="E135" s="194"/>
      <c r="F135" s="184"/>
      <c r="G135" s="184"/>
      <c r="H135" s="184"/>
      <c r="I135" s="184"/>
      <c r="J135" s="184"/>
      <c r="K135" s="184">
        <v>34000</v>
      </c>
      <c r="L135" s="184"/>
      <c r="M135" s="184"/>
      <c r="N135" s="184"/>
      <c r="O135" s="184"/>
      <c r="P135" s="195"/>
      <c r="Q135" s="195"/>
      <c r="R135" s="195">
        <f t="shared" si="1"/>
        <v>34000</v>
      </c>
    </row>
    <row r="136" spans="1:18" x14ac:dyDescent="0.55000000000000004">
      <c r="A136" s="30" t="s">
        <v>436</v>
      </c>
      <c r="B136" s="95"/>
      <c r="C136" s="96"/>
      <c r="D136" s="96" t="s">
        <v>437</v>
      </c>
      <c r="E136" s="97"/>
      <c r="F136" s="151"/>
      <c r="G136" s="151"/>
      <c r="H136" s="151"/>
      <c r="I136" s="151"/>
      <c r="J136" s="151"/>
      <c r="K136" s="184"/>
      <c r="L136" s="184"/>
      <c r="M136" s="184"/>
      <c r="N136" s="151"/>
      <c r="O136" s="151"/>
      <c r="P136" s="124"/>
      <c r="Q136" s="124"/>
      <c r="R136" s="124">
        <f t="shared" si="1"/>
        <v>0</v>
      </c>
    </row>
    <row r="137" spans="1:18" x14ac:dyDescent="0.55000000000000004">
      <c r="A137" s="171" t="s">
        <v>438</v>
      </c>
      <c r="B137" s="172"/>
      <c r="C137" s="173"/>
      <c r="D137" s="173" t="s">
        <v>439</v>
      </c>
      <c r="E137" s="174"/>
      <c r="F137" s="151"/>
      <c r="G137" s="151"/>
      <c r="H137" s="151"/>
      <c r="I137" s="151"/>
      <c r="J137" s="151"/>
      <c r="K137" s="184"/>
      <c r="L137" s="184"/>
      <c r="M137" s="184"/>
      <c r="N137" s="151"/>
      <c r="O137" s="151"/>
      <c r="P137" s="124"/>
      <c r="Q137" s="124"/>
      <c r="R137" s="124">
        <f t="shared" si="1"/>
        <v>0</v>
      </c>
    </row>
    <row r="138" spans="1:18" x14ac:dyDescent="0.55000000000000004">
      <c r="A138" s="30" t="s">
        <v>440</v>
      </c>
      <c r="B138" s="95"/>
      <c r="C138" s="96"/>
      <c r="D138" s="96" t="s">
        <v>441</v>
      </c>
      <c r="E138" s="97"/>
      <c r="F138" s="151"/>
      <c r="G138" s="151"/>
      <c r="H138" s="151"/>
      <c r="I138" s="151"/>
      <c r="J138" s="151"/>
      <c r="K138" s="184"/>
      <c r="L138" s="184"/>
      <c r="M138" s="184"/>
      <c r="N138" s="151"/>
      <c r="O138" s="151"/>
      <c r="P138" s="124"/>
      <c r="Q138" s="124"/>
      <c r="R138" s="124">
        <f t="shared" si="1"/>
        <v>0</v>
      </c>
    </row>
    <row r="139" spans="1:18" x14ac:dyDescent="0.55000000000000004">
      <c r="A139" s="30" t="s">
        <v>442</v>
      </c>
      <c r="B139" s="95"/>
      <c r="C139" s="96"/>
      <c r="D139" s="96" t="s">
        <v>443</v>
      </c>
      <c r="E139" s="97"/>
      <c r="F139" s="151"/>
      <c r="G139" s="151"/>
      <c r="H139" s="151"/>
      <c r="I139" s="151"/>
      <c r="J139" s="151"/>
      <c r="K139" s="184"/>
      <c r="L139" s="184"/>
      <c r="M139" s="184"/>
      <c r="N139" s="151"/>
      <c r="O139" s="151"/>
      <c r="P139" s="124"/>
      <c r="Q139" s="124"/>
      <c r="R139" s="124">
        <f t="shared" si="1"/>
        <v>0</v>
      </c>
    </row>
    <row r="140" spans="1:18" x14ac:dyDescent="0.55000000000000004">
      <c r="A140" s="22"/>
      <c r="B140" s="106"/>
      <c r="C140" s="103" t="s">
        <v>444</v>
      </c>
      <c r="D140" s="104"/>
      <c r="E140" s="105"/>
      <c r="F140" s="153"/>
      <c r="G140" s="153"/>
      <c r="H140" s="153"/>
      <c r="I140" s="153"/>
      <c r="J140" s="153"/>
      <c r="K140" s="186"/>
      <c r="L140" s="186"/>
      <c r="M140" s="186"/>
      <c r="N140" s="153"/>
      <c r="O140" s="153"/>
      <c r="P140" s="154"/>
      <c r="Q140" s="154"/>
      <c r="R140" s="124">
        <f t="shared" si="1"/>
        <v>0</v>
      </c>
    </row>
    <row r="141" spans="1:18" x14ac:dyDescent="0.55000000000000004">
      <c r="A141" s="30" t="s">
        <v>445</v>
      </c>
      <c r="B141" s="95"/>
      <c r="C141" s="96"/>
      <c r="D141" s="96" t="s">
        <v>446</v>
      </c>
      <c r="E141" s="97"/>
      <c r="F141" s="151">
        <v>287000</v>
      </c>
      <c r="G141" s="151"/>
      <c r="H141" s="151"/>
      <c r="I141" s="151">
        <v>40000</v>
      </c>
      <c r="J141" s="151"/>
      <c r="K141" s="184"/>
      <c r="L141" s="184"/>
      <c r="M141" s="184"/>
      <c r="N141" s="151">
        <v>50000</v>
      </c>
      <c r="O141" s="151">
        <v>50000</v>
      </c>
      <c r="P141" s="124">
        <v>30000</v>
      </c>
      <c r="Q141" s="124">
        <v>50000</v>
      </c>
      <c r="R141" s="124">
        <f t="shared" ref="R141:R204" si="2">SUM(F141:Q141)</f>
        <v>507000</v>
      </c>
    </row>
    <row r="142" spans="1:18" x14ac:dyDescent="0.55000000000000004">
      <c r="A142" s="30" t="s">
        <v>447</v>
      </c>
      <c r="B142" s="95"/>
      <c r="C142" s="96"/>
      <c r="D142" s="96" t="s">
        <v>448</v>
      </c>
      <c r="E142" s="97"/>
      <c r="F142" s="151">
        <v>608000</v>
      </c>
      <c r="G142" s="151"/>
      <c r="H142" s="151"/>
      <c r="I142" s="151"/>
      <c r="J142" s="151"/>
      <c r="K142" s="184"/>
      <c r="L142" s="184"/>
      <c r="M142" s="184"/>
      <c r="N142" s="151"/>
      <c r="O142" s="151"/>
      <c r="P142" s="124"/>
      <c r="Q142" s="124"/>
      <c r="R142" s="124">
        <f t="shared" si="2"/>
        <v>608000</v>
      </c>
    </row>
    <row r="143" spans="1:18" x14ac:dyDescent="0.55000000000000004">
      <c r="A143" s="30" t="s">
        <v>449</v>
      </c>
      <c r="B143" s="95"/>
      <c r="C143" s="96"/>
      <c r="D143" s="96" t="s">
        <v>450</v>
      </c>
      <c r="E143" s="97"/>
      <c r="F143" s="151"/>
      <c r="G143" s="151"/>
      <c r="H143" s="151"/>
      <c r="I143" s="151"/>
      <c r="J143" s="151"/>
      <c r="K143" s="184"/>
      <c r="L143" s="184"/>
      <c r="M143" s="184">
        <v>134000</v>
      </c>
      <c r="N143" s="151">
        <v>80000</v>
      </c>
      <c r="O143" s="151">
        <v>80000</v>
      </c>
      <c r="P143" s="124">
        <v>5000</v>
      </c>
      <c r="Q143" s="124">
        <v>3000</v>
      </c>
      <c r="R143" s="124">
        <f t="shared" si="2"/>
        <v>302000</v>
      </c>
    </row>
    <row r="144" spans="1:18" x14ac:dyDescent="0.55000000000000004">
      <c r="A144" s="30" t="s">
        <v>451</v>
      </c>
      <c r="B144" s="95"/>
      <c r="C144" s="96"/>
      <c r="D144" s="96" t="s">
        <v>452</v>
      </c>
      <c r="E144" s="97"/>
      <c r="F144" s="151"/>
      <c r="G144" s="151"/>
      <c r="H144" s="151"/>
      <c r="I144" s="151"/>
      <c r="J144" s="151"/>
      <c r="K144" s="184"/>
      <c r="L144" s="184">
        <v>5000</v>
      </c>
      <c r="M144" s="184">
        <v>80000</v>
      </c>
      <c r="N144" s="151">
        <v>50000</v>
      </c>
      <c r="O144" s="151">
        <v>50000</v>
      </c>
      <c r="P144" s="124">
        <v>5000</v>
      </c>
      <c r="Q144" s="124">
        <v>20000</v>
      </c>
      <c r="R144" s="124">
        <f t="shared" si="2"/>
        <v>210000</v>
      </c>
    </row>
    <row r="145" spans="1:18" x14ac:dyDescent="0.55000000000000004">
      <c r="A145" s="22"/>
      <c r="B145" s="106"/>
      <c r="C145" s="103" t="s">
        <v>453</v>
      </c>
      <c r="D145" s="104"/>
      <c r="E145" s="105"/>
      <c r="F145" s="151"/>
      <c r="G145" s="151"/>
      <c r="H145" s="151"/>
      <c r="I145" s="151"/>
      <c r="J145" s="151"/>
      <c r="K145" s="184"/>
      <c r="L145" s="184"/>
      <c r="M145" s="184"/>
      <c r="N145" s="151"/>
      <c r="O145" s="151"/>
      <c r="P145" s="124"/>
      <c r="Q145" s="124"/>
      <c r="R145" s="124">
        <f t="shared" si="2"/>
        <v>0</v>
      </c>
    </row>
    <row r="146" spans="1:18" x14ac:dyDescent="0.55000000000000004">
      <c r="A146" s="30" t="s">
        <v>454</v>
      </c>
      <c r="B146" s="95"/>
      <c r="C146" s="96"/>
      <c r="D146" s="96" t="s">
        <v>455</v>
      </c>
      <c r="E146" s="97"/>
      <c r="F146" s="151">
        <v>160000</v>
      </c>
      <c r="G146" s="151"/>
      <c r="H146" s="151">
        <v>120000</v>
      </c>
      <c r="I146" s="151">
        <v>640000</v>
      </c>
      <c r="J146" s="151">
        <v>90000</v>
      </c>
      <c r="K146" s="184">
        <v>120000</v>
      </c>
      <c r="L146" s="184">
        <v>250000</v>
      </c>
      <c r="M146" s="184">
        <v>8000</v>
      </c>
      <c r="N146" s="151">
        <v>230000</v>
      </c>
      <c r="O146" s="151">
        <v>250000</v>
      </c>
      <c r="P146" s="124">
        <v>200000</v>
      </c>
      <c r="Q146" s="124">
        <v>200000</v>
      </c>
      <c r="R146" s="124">
        <f t="shared" si="2"/>
        <v>2268000</v>
      </c>
    </row>
    <row r="147" spans="1:18" x14ac:dyDescent="0.55000000000000004">
      <c r="A147" s="30" t="s">
        <v>456</v>
      </c>
      <c r="B147" s="95"/>
      <c r="C147" s="96"/>
      <c r="D147" s="96" t="s">
        <v>457</v>
      </c>
      <c r="E147" s="97"/>
      <c r="F147" s="151"/>
      <c r="G147" s="151"/>
      <c r="H147" s="151"/>
      <c r="I147" s="151"/>
      <c r="J147" s="151"/>
      <c r="K147" s="184"/>
      <c r="L147" s="184"/>
      <c r="M147" s="184">
        <v>10000</v>
      </c>
      <c r="N147" s="151">
        <v>5000</v>
      </c>
      <c r="O147" s="151">
        <v>5000</v>
      </c>
      <c r="P147" s="124">
        <v>5000</v>
      </c>
      <c r="Q147" s="124">
        <v>5000</v>
      </c>
      <c r="R147" s="124">
        <f t="shared" si="2"/>
        <v>30000</v>
      </c>
    </row>
    <row r="148" spans="1:18" x14ac:dyDescent="0.55000000000000004">
      <c r="A148" s="30" t="s">
        <v>458</v>
      </c>
      <c r="B148" s="95"/>
      <c r="C148" s="96"/>
      <c r="D148" s="96" t="s">
        <v>459</v>
      </c>
      <c r="E148" s="97"/>
      <c r="F148" s="151">
        <v>5000</v>
      </c>
      <c r="G148" s="151"/>
      <c r="H148" s="151"/>
      <c r="I148" s="151"/>
      <c r="J148" s="151">
        <v>15000</v>
      </c>
      <c r="K148" s="184">
        <v>10000</v>
      </c>
      <c r="L148" s="184">
        <v>30000</v>
      </c>
      <c r="M148" s="184">
        <v>10000</v>
      </c>
      <c r="N148" s="151">
        <v>5000</v>
      </c>
      <c r="O148" s="151">
        <v>30000</v>
      </c>
      <c r="P148" s="124">
        <v>3000</v>
      </c>
      <c r="Q148" s="124">
        <v>10000</v>
      </c>
      <c r="R148" s="124">
        <f t="shared" si="2"/>
        <v>118000</v>
      </c>
    </row>
    <row r="149" spans="1:18" x14ac:dyDescent="0.55000000000000004">
      <c r="A149" s="22"/>
      <c r="B149" s="102" t="s">
        <v>460</v>
      </c>
      <c r="C149" s="104"/>
      <c r="D149" s="104"/>
      <c r="E149" s="105"/>
      <c r="F149" s="151"/>
      <c r="G149" s="151"/>
      <c r="H149" s="151"/>
      <c r="I149" s="151"/>
      <c r="J149" s="151"/>
      <c r="K149" s="184"/>
      <c r="L149" s="184"/>
      <c r="M149" s="184"/>
      <c r="N149" s="151"/>
      <c r="O149" s="151"/>
      <c r="P149" s="124"/>
      <c r="Q149" s="124"/>
      <c r="R149" s="124">
        <f t="shared" si="2"/>
        <v>0</v>
      </c>
    </row>
    <row r="150" spans="1:18" x14ac:dyDescent="0.55000000000000004">
      <c r="A150" s="30" t="s">
        <v>461</v>
      </c>
      <c r="B150" s="95"/>
      <c r="C150" s="96"/>
      <c r="D150" s="96" t="s">
        <v>462</v>
      </c>
      <c r="E150" s="97"/>
      <c r="F150" s="151"/>
      <c r="G150" s="151"/>
      <c r="H150" s="151"/>
      <c r="I150" s="151"/>
      <c r="J150" s="151"/>
      <c r="K150" s="184"/>
      <c r="L150" s="184"/>
      <c r="M150" s="184"/>
      <c r="N150" s="151"/>
      <c r="O150" s="151"/>
      <c r="P150" s="124"/>
      <c r="Q150" s="124"/>
      <c r="R150" s="124">
        <f t="shared" si="2"/>
        <v>0</v>
      </c>
    </row>
    <row r="151" spans="1:18" x14ac:dyDescent="0.55000000000000004">
      <c r="A151" s="30" t="s">
        <v>463</v>
      </c>
      <c r="B151" s="95"/>
      <c r="C151" s="96"/>
      <c r="D151" s="96" t="s">
        <v>464</v>
      </c>
      <c r="E151" s="97"/>
      <c r="F151" s="151"/>
      <c r="G151" s="151"/>
      <c r="H151" s="151"/>
      <c r="I151" s="151"/>
      <c r="J151" s="151"/>
      <c r="K151" s="184"/>
      <c r="L151" s="184"/>
      <c r="M151" s="184"/>
      <c r="N151" s="151"/>
      <c r="O151" s="151"/>
      <c r="P151" s="124"/>
      <c r="Q151" s="124"/>
      <c r="R151" s="124">
        <f t="shared" si="2"/>
        <v>0</v>
      </c>
    </row>
    <row r="152" spans="1:18" x14ac:dyDescent="0.55000000000000004">
      <c r="A152" s="30"/>
      <c r="B152" s="99" t="s">
        <v>465</v>
      </c>
      <c r="C152" s="96"/>
      <c r="D152" s="96"/>
      <c r="E152" s="97"/>
      <c r="F152" s="151"/>
      <c r="G152" s="151"/>
      <c r="H152" s="151"/>
      <c r="I152" s="151"/>
      <c r="J152" s="151"/>
      <c r="K152" s="184"/>
      <c r="L152" s="184"/>
      <c r="M152" s="184"/>
      <c r="N152" s="151"/>
      <c r="O152" s="151"/>
      <c r="P152" s="124"/>
      <c r="Q152" s="124"/>
      <c r="R152" s="124">
        <f t="shared" si="2"/>
        <v>0</v>
      </c>
    </row>
    <row r="153" spans="1:18" x14ac:dyDescent="0.55000000000000004">
      <c r="A153" s="30" t="s">
        <v>466</v>
      </c>
      <c r="B153" s="95"/>
      <c r="C153" s="96"/>
      <c r="D153" s="96" t="s">
        <v>467</v>
      </c>
      <c r="E153" s="97"/>
      <c r="F153" s="151"/>
      <c r="G153" s="151"/>
      <c r="H153" s="151"/>
      <c r="I153" s="151"/>
      <c r="J153" s="151"/>
      <c r="K153" s="184"/>
      <c r="L153" s="184"/>
      <c r="M153" s="184"/>
      <c r="N153" s="151"/>
      <c r="O153" s="151"/>
      <c r="P153" s="124"/>
      <c r="Q153" s="124"/>
      <c r="R153" s="124">
        <f t="shared" si="2"/>
        <v>0</v>
      </c>
    </row>
    <row r="154" spans="1:18" x14ac:dyDescent="0.55000000000000004">
      <c r="A154" s="30" t="s">
        <v>468</v>
      </c>
      <c r="B154" s="95"/>
      <c r="C154" s="96"/>
      <c r="D154" s="96" t="s">
        <v>469</v>
      </c>
      <c r="E154" s="97"/>
      <c r="F154" s="151"/>
      <c r="G154" s="151"/>
      <c r="H154" s="151"/>
      <c r="I154" s="151">
        <v>600000</v>
      </c>
      <c r="J154" s="151"/>
      <c r="K154" s="184"/>
      <c r="L154" s="184"/>
      <c r="M154" s="184"/>
      <c r="N154" s="151"/>
      <c r="O154" s="151"/>
      <c r="P154" s="124"/>
      <c r="Q154" s="124"/>
      <c r="R154" s="124">
        <f t="shared" si="2"/>
        <v>600000</v>
      </c>
    </row>
    <row r="155" spans="1:18" s="196" customFormat="1" x14ac:dyDescent="0.55000000000000004">
      <c r="A155" s="191" t="s">
        <v>470</v>
      </c>
      <c r="B155" s="192"/>
      <c r="C155" s="193"/>
      <c r="D155" s="194" t="s">
        <v>471</v>
      </c>
      <c r="E155" s="194"/>
      <c r="F155" s="184"/>
      <c r="G155" s="184"/>
      <c r="H155" s="184"/>
      <c r="I155" s="184">
        <v>3900000</v>
      </c>
      <c r="J155" s="184"/>
      <c r="K155" s="184"/>
      <c r="L155" s="184"/>
      <c r="M155" s="184"/>
      <c r="N155" s="184"/>
      <c r="O155" s="184"/>
      <c r="P155" s="195"/>
      <c r="Q155" s="195"/>
      <c r="R155" s="195">
        <f t="shared" si="2"/>
        <v>3900000</v>
      </c>
    </row>
    <row r="156" spans="1:18" x14ac:dyDescent="0.55000000000000004">
      <c r="A156" s="66"/>
      <c r="B156" s="109"/>
      <c r="C156" s="110" t="s">
        <v>472</v>
      </c>
      <c r="D156" s="111"/>
      <c r="E156" s="112"/>
      <c r="F156" s="151"/>
      <c r="G156" s="151"/>
      <c r="H156" s="151"/>
      <c r="I156" s="151"/>
      <c r="J156" s="151"/>
      <c r="K156" s="184"/>
      <c r="L156" s="184"/>
      <c r="M156" s="184"/>
      <c r="N156" s="151"/>
      <c r="O156" s="151"/>
      <c r="P156" s="124"/>
      <c r="Q156" s="124"/>
      <c r="R156" s="124">
        <f t="shared" si="2"/>
        <v>0</v>
      </c>
    </row>
    <row r="157" spans="1:18" x14ac:dyDescent="0.55000000000000004">
      <c r="A157" s="30" t="s">
        <v>473</v>
      </c>
      <c r="B157" s="95"/>
      <c r="C157" s="96"/>
      <c r="D157" s="96" t="s">
        <v>474</v>
      </c>
      <c r="E157" s="97"/>
      <c r="F157" s="151"/>
      <c r="G157" s="151"/>
      <c r="H157" s="151"/>
      <c r="I157" s="151">
        <v>3000000</v>
      </c>
      <c r="J157" s="151"/>
      <c r="K157" s="184"/>
      <c r="L157" s="184"/>
      <c r="M157" s="184"/>
      <c r="N157" s="151"/>
      <c r="O157" s="151"/>
      <c r="P157" s="124"/>
      <c r="Q157" s="124"/>
      <c r="R157" s="124">
        <f t="shared" si="2"/>
        <v>3000000</v>
      </c>
    </row>
    <row r="158" spans="1:18" x14ac:dyDescent="0.55000000000000004">
      <c r="A158" s="166" t="s">
        <v>475</v>
      </c>
      <c r="B158" s="167"/>
      <c r="C158" s="168"/>
      <c r="D158" s="169" t="s">
        <v>476</v>
      </c>
      <c r="E158" s="170"/>
      <c r="F158" s="164"/>
      <c r="G158" s="164"/>
      <c r="H158" s="164"/>
      <c r="I158" s="164"/>
      <c r="J158" s="164" t="s">
        <v>734</v>
      </c>
      <c r="K158" s="164"/>
      <c r="L158" s="164"/>
      <c r="M158" s="164"/>
      <c r="N158" s="164"/>
      <c r="O158" s="164"/>
      <c r="P158" s="165"/>
      <c r="Q158" s="165"/>
      <c r="R158" s="124">
        <f t="shared" si="2"/>
        <v>0</v>
      </c>
    </row>
    <row r="159" spans="1:18" x14ac:dyDescent="0.55000000000000004">
      <c r="A159" s="30" t="s">
        <v>477</v>
      </c>
      <c r="B159" s="95"/>
      <c r="C159" s="96"/>
      <c r="D159" s="96" t="s">
        <v>478</v>
      </c>
      <c r="E159" s="97"/>
      <c r="F159" s="151"/>
      <c r="G159" s="151"/>
      <c r="H159" s="151"/>
      <c r="I159" s="151">
        <v>200000</v>
      </c>
      <c r="J159" s="151"/>
      <c r="K159" s="184"/>
      <c r="L159" s="184"/>
      <c r="M159" s="184"/>
      <c r="N159" s="151"/>
      <c r="O159" s="151"/>
      <c r="P159" s="124"/>
      <c r="Q159" s="124"/>
      <c r="R159" s="124">
        <f t="shared" si="2"/>
        <v>200000</v>
      </c>
    </row>
    <row r="160" spans="1:18" x14ac:dyDescent="0.55000000000000004">
      <c r="A160" s="30" t="s">
        <v>479</v>
      </c>
      <c r="B160" s="95"/>
      <c r="C160" s="96"/>
      <c r="D160" s="96" t="s">
        <v>480</v>
      </c>
      <c r="E160" s="97"/>
      <c r="F160" s="151"/>
      <c r="G160" s="151"/>
      <c r="H160" s="151"/>
      <c r="I160" s="151"/>
      <c r="J160" s="151">
        <v>556000</v>
      </c>
      <c r="K160" s="184"/>
      <c r="L160" s="184"/>
      <c r="M160" s="184"/>
      <c r="N160" s="151"/>
      <c r="O160" s="151">
        <v>100000</v>
      </c>
      <c r="P160" s="124"/>
      <c r="Q160" s="124"/>
      <c r="R160" s="124">
        <f t="shared" si="2"/>
        <v>656000</v>
      </c>
    </row>
    <row r="161" spans="1:18" x14ac:dyDescent="0.55000000000000004">
      <c r="A161" s="30" t="s">
        <v>481</v>
      </c>
      <c r="B161" s="95"/>
      <c r="C161" s="96"/>
      <c r="D161" s="96" t="s">
        <v>482</v>
      </c>
      <c r="E161" s="97"/>
      <c r="F161" s="151">
        <v>90000</v>
      </c>
      <c r="G161" s="151">
        <v>80000</v>
      </c>
      <c r="H161" s="151">
        <v>80000</v>
      </c>
      <c r="I161" s="151">
        <v>370000</v>
      </c>
      <c r="J161" s="151">
        <v>350000</v>
      </c>
      <c r="K161" s="184">
        <v>150000</v>
      </c>
      <c r="L161" s="184">
        <v>100000</v>
      </c>
      <c r="M161" s="184"/>
      <c r="N161" s="151">
        <v>170000</v>
      </c>
      <c r="O161" s="151">
        <v>170000</v>
      </c>
      <c r="P161" s="151">
        <v>170000</v>
      </c>
      <c r="Q161" s="151">
        <v>170000</v>
      </c>
      <c r="R161" s="124">
        <f t="shared" si="2"/>
        <v>1900000</v>
      </c>
    </row>
    <row r="162" spans="1:18" x14ac:dyDescent="0.55000000000000004">
      <c r="A162" s="30" t="s">
        <v>483</v>
      </c>
      <c r="B162" s="95"/>
      <c r="C162" s="96"/>
      <c r="D162" s="96" t="s">
        <v>484</v>
      </c>
      <c r="E162" s="97"/>
      <c r="F162" s="151">
        <v>70000</v>
      </c>
      <c r="G162" s="151">
        <v>10000</v>
      </c>
      <c r="H162" s="151">
        <v>7000</v>
      </c>
      <c r="I162" s="151">
        <v>10000</v>
      </c>
      <c r="J162" s="151">
        <v>7000</v>
      </c>
      <c r="K162" s="184">
        <v>50000</v>
      </c>
      <c r="L162" s="184">
        <v>10000</v>
      </c>
      <c r="M162" s="184">
        <v>15000</v>
      </c>
      <c r="N162" s="151">
        <v>7000</v>
      </c>
      <c r="O162" s="151">
        <v>7000</v>
      </c>
      <c r="P162" s="124">
        <v>7000</v>
      </c>
      <c r="Q162" s="124">
        <v>7000</v>
      </c>
      <c r="R162" s="124">
        <f t="shared" si="2"/>
        <v>207000</v>
      </c>
    </row>
    <row r="163" spans="1:18" x14ac:dyDescent="0.55000000000000004">
      <c r="A163" s="30" t="s">
        <v>485</v>
      </c>
      <c r="B163" s="95"/>
      <c r="C163" s="96"/>
      <c r="D163" s="96" t="s">
        <v>486</v>
      </c>
      <c r="E163" s="97"/>
      <c r="F163" s="151"/>
      <c r="G163" s="151"/>
      <c r="H163" s="151"/>
      <c r="I163" s="151"/>
      <c r="J163" s="151"/>
      <c r="K163" s="184"/>
      <c r="L163" s="184"/>
      <c r="M163" s="184"/>
      <c r="N163" s="151"/>
      <c r="O163" s="151"/>
      <c r="P163" s="124"/>
      <c r="Q163" s="124"/>
      <c r="R163" s="124">
        <f t="shared" si="2"/>
        <v>0</v>
      </c>
    </row>
    <row r="164" spans="1:18" x14ac:dyDescent="0.55000000000000004">
      <c r="A164" s="30" t="s">
        <v>487</v>
      </c>
      <c r="B164" s="95"/>
      <c r="C164" s="96"/>
      <c r="D164" s="96" t="s">
        <v>488</v>
      </c>
      <c r="E164" s="97"/>
      <c r="F164" s="151"/>
      <c r="G164" s="151"/>
      <c r="H164" s="151"/>
      <c r="I164" s="151"/>
      <c r="J164" s="151"/>
      <c r="K164" s="184"/>
      <c r="L164" s="184"/>
      <c r="M164" s="184"/>
      <c r="N164" s="151"/>
      <c r="O164" s="151"/>
      <c r="P164" s="124"/>
      <c r="Q164" s="124"/>
      <c r="R164" s="124">
        <f t="shared" si="2"/>
        <v>0</v>
      </c>
    </row>
    <row r="165" spans="1:18" x14ac:dyDescent="0.55000000000000004">
      <c r="A165" s="30" t="s">
        <v>489</v>
      </c>
      <c r="B165" s="95"/>
      <c r="C165" s="96"/>
      <c r="D165" s="96" t="s">
        <v>490</v>
      </c>
      <c r="E165" s="97"/>
      <c r="F165" s="151"/>
      <c r="G165" s="151"/>
      <c r="H165" s="151">
        <v>20000</v>
      </c>
      <c r="I165" s="151">
        <v>170000</v>
      </c>
      <c r="J165" s="151">
        <v>50000</v>
      </c>
      <c r="K165" s="184"/>
      <c r="L165" s="184">
        <v>30000</v>
      </c>
      <c r="M165" s="184"/>
      <c r="N165" s="151">
        <v>20000</v>
      </c>
      <c r="O165" s="151">
        <v>20000</v>
      </c>
      <c r="P165" s="124">
        <v>20000</v>
      </c>
      <c r="Q165" s="124">
        <v>20000</v>
      </c>
      <c r="R165" s="124">
        <f t="shared" si="2"/>
        <v>350000</v>
      </c>
    </row>
    <row r="166" spans="1:18" x14ac:dyDescent="0.55000000000000004">
      <c r="A166" s="30" t="s">
        <v>491</v>
      </c>
      <c r="B166" s="95"/>
      <c r="C166" s="96"/>
      <c r="D166" s="97" t="s">
        <v>492</v>
      </c>
      <c r="E166" s="97"/>
      <c r="F166" s="151">
        <v>30000</v>
      </c>
      <c r="G166" s="151">
        <v>5000</v>
      </c>
      <c r="H166" s="151">
        <v>5000</v>
      </c>
      <c r="I166" s="151">
        <v>10000</v>
      </c>
      <c r="J166" s="151">
        <v>5000</v>
      </c>
      <c r="K166" s="184">
        <v>15000</v>
      </c>
      <c r="L166" s="184">
        <v>25000</v>
      </c>
      <c r="M166" s="184">
        <v>50000</v>
      </c>
      <c r="N166" s="151">
        <v>10000</v>
      </c>
      <c r="O166" s="151">
        <v>20000</v>
      </c>
      <c r="P166" s="124">
        <v>10000</v>
      </c>
      <c r="Q166" s="124">
        <v>10000</v>
      </c>
      <c r="R166" s="124">
        <f t="shared" si="2"/>
        <v>195000</v>
      </c>
    </row>
    <row r="167" spans="1:18" x14ac:dyDescent="0.55000000000000004">
      <c r="A167" s="30" t="s">
        <v>493</v>
      </c>
      <c r="B167" s="95"/>
      <c r="C167" s="96"/>
      <c r="D167" s="97" t="s">
        <v>494</v>
      </c>
      <c r="E167" s="97"/>
      <c r="F167" s="151"/>
      <c r="G167" s="151"/>
      <c r="H167" s="151"/>
      <c r="I167" s="151"/>
      <c r="J167" s="151"/>
      <c r="K167" s="184"/>
      <c r="L167" s="184"/>
      <c r="M167" s="184"/>
      <c r="N167" s="151"/>
      <c r="O167" s="151"/>
      <c r="P167" s="124"/>
      <c r="Q167" s="124"/>
      <c r="R167" s="124">
        <f t="shared" si="2"/>
        <v>0</v>
      </c>
    </row>
    <row r="168" spans="1:18" x14ac:dyDescent="0.55000000000000004">
      <c r="A168" s="30" t="s">
        <v>495</v>
      </c>
      <c r="B168" s="95"/>
      <c r="C168" s="96"/>
      <c r="D168" s="96" t="s">
        <v>496</v>
      </c>
      <c r="E168" s="97"/>
      <c r="F168" s="151"/>
      <c r="G168" s="151"/>
      <c r="H168" s="151"/>
      <c r="I168" s="151"/>
      <c r="J168" s="151"/>
      <c r="K168" s="184"/>
      <c r="L168" s="184"/>
      <c r="M168" s="184"/>
      <c r="N168" s="151"/>
      <c r="O168" s="151"/>
      <c r="P168" s="124"/>
      <c r="Q168" s="124"/>
      <c r="R168" s="124">
        <f t="shared" si="2"/>
        <v>0</v>
      </c>
    </row>
    <row r="169" spans="1:18" x14ac:dyDescent="0.55000000000000004">
      <c r="A169" s="30" t="s">
        <v>497</v>
      </c>
      <c r="B169" s="95"/>
      <c r="C169" s="96"/>
      <c r="D169" s="96" t="s">
        <v>498</v>
      </c>
      <c r="E169" s="97"/>
      <c r="F169" s="151"/>
      <c r="G169" s="151"/>
      <c r="H169" s="151"/>
      <c r="I169" s="151"/>
      <c r="J169" s="151"/>
      <c r="K169" s="184"/>
      <c r="L169" s="184"/>
      <c r="M169" s="184"/>
      <c r="N169" s="151"/>
      <c r="O169" s="151"/>
      <c r="P169" s="124"/>
      <c r="Q169" s="124"/>
      <c r="R169" s="124">
        <f t="shared" si="2"/>
        <v>0</v>
      </c>
    </row>
    <row r="170" spans="1:18" x14ac:dyDescent="0.55000000000000004">
      <c r="A170" s="30" t="s">
        <v>499</v>
      </c>
      <c r="B170" s="95"/>
      <c r="C170" s="96"/>
      <c r="D170" s="32" t="s">
        <v>500</v>
      </c>
      <c r="E170" s="97"/>
      <c r="F170" s="151">
        <v>10000</v>
      </c>
      <c r="G170" s="151">
        <v>5000</v>
      </c>
      <c r="H170" s="151">
        <v>30000</v>
      </c>
      <c r="I170" s="151">
        <v>35000</v>
      </c>
      <c r="J170" s="151">
        <v>50000</v>
      </c>
      <c r="K170" s="184">
        <v>30000</v>
      </c>
      <c r="L170" s="184">
        <v>100000</v>
      </c>
      <c r="M170" s="184">
        <v>40000</v>
      </c>
      <c r="N170" s="151">
        <v>10000</v>
      </c>
      <c r="O170" s="151">
        <v>20000</v>
      </c>
      <c r="P170" s="124">
        <v>5000</v>
      </c>
      <c r="Q170" s="124">
        <v>10000</v>
      </c>
      <c r="R170" s="124">
        <f t="shared" si="2"/>
        <v>345000</v>
      </c>
    </row>
    <row r="171" spans="1:18" x14ac:dyDescent="0.55000000000000004">
      <c r="A171" s="30"/>
      <c r="B171" s="95"/>
      <c r="C171" s="91" t="s">
        <v>501</v>
      </c>
      <c r="D171" s="96"/>
      <c r="E171" s="97"/>
      <c r="F171" s="151"/>
      <c r="G171" s="151"/>
      <c r="H171" s="151"/>
      <c r="I171" s="151"/>
      <c r="J171" s="151"/>
      <c r="K171" s="184"/>
      <c r="L171" s="184"/>
      <c r="M171" s="184"/>
      <c r="N171" s="151"/>
      <c r="O171" s="151"/>
      <c r="P171" s="124"/>
      <c r="Q171" s="124"/>
      <c r="R171" s="124">
        <f t="shared" si="2"/>
        <v>0</v>
      </c>
    </row>
    <row r="172" spans="1:18" x14ac:dyDescent="0.55000000000000004">
      <c r="A172" s="30" t="s">
        <v>502</v>
      </c>
      <c r="B172" s="95"/>
      <c r="C172" s="96"/>
      <c r="D172" s="96" t="s">
        <v>503</v>
      </c>
      <c r="E172" s="97"/>
      <c r="F172" s="151"/>
      <c r="G172" s="151"/>
      <c r="H172" s="151"/>
      <c r="I172" s="151"/>
      <c r="J172" s="151"/>
      <c r="K172" s="184"/>
      <c r="L172" s="184"/>
      <c r="M172" s="184"/>
      <c r="N172" s="151"/>
      <c r="O172" s="151"/>
      <c r="P172" s="124"/>
      <c r="Q172" s="124"/>
      <c r="R172" s="124">
        <f t="shared" si="2"/>
        <v>0</v>
      </c>
    </row>
    <row r="173" spans="1:18" x14ac:dyDescent="0.55000000000000004">
      <c r="A173" s="66" t="s">
        <v>504</v>
      </c>
      <c r="B173" s="113"/>
      <c r="C173" s="111"/>
      <c r="D173" s="111" t="s">
        <v>505</v>
      </c>
      <c r="E173" s="112"/>
      <c r="F173" s="151"/>
      <c r="G173" s="151"/>
      <c r="H173" s="151"/>
      <c r="I173" s="151"/>
      <c r="J173" s="151"/>
      <c r="K173" s="184"/>
      <c r="L173" s="184"/>
      <c r="M173" s="184"/>
      <c r="N173" s="151"/>
      <c r="O173" s="151"/>
      <c r="P173" s="124"/>
      <c r="Q173" s="124"/>
      <c r="R173" s="124">
        <f t="shared" si="2"/>
        <v>0</v>
      </c>
    </row>
    <row r="174" spans="1:18" x14ac:dyDescent="0.55000000000000004">
      <c r="A174" s="30" t="s">
        <v>506</v>
      </c>
      <c r="B174" s="95"/>
      <c r="C174" s="96"/>
      <c r="D174" s="96" t="s">
        <v>507</v>
      </c>
      <c r="E174" s="97"/>
      <c r="F174" s="151"/>
      <c r="G174" s="151"/>
      <c r="H174" s="151"/>
      <c r="I174" s="151"/>
      <c r="J174" s="151">
        <v>10824000</v>
      </c>
      <c r="K174" s="184"/>
      <c r="L174" s="184"/>
      <c r="M174" s="184"/>
      <c r="N174" s="151"/>
      <c r="O174" s="151"/>
      <c r="P174" s="124"/>
      <c r="Q174" s="124"/>
      <c r="R174" s="124">
        <f t="shared" si="2"/>
        <v>10824000</v>
      </c>
    </row>
    <row r="175" spans="1:18" x14ac:dyDescent="0.55000000000000004">
      <c r="A175" s="22" t="s">
        <v>508</v>
      </c>
      <c r="B175" s="106"/>
      <c r="C175" s="104"/>
      <c r="D175" s="104" t="s">
        <v>509</v>
      </c>
      <c r="E175" s="105"/>
      <c r="F175" s="151"/>
      <c r="G175" s="151"/>
      <c r="H175" s="151"/>
      <c r="I175" s="151"/>
      <c r="J175" s="151"/>
      <c r="K175" s="184"/>
      <c r="L175" s="184"/>
      <c r="M175" s="184"/>
      <c r="N175" s="151"/>
      <c r="O175" s="151"/>
      <c r="P175" s="124"/>
      <c r="Q175" s="124"/>
      <c r="R175" s="124">
        <f t="shared" si="2"/>
        <v>0</v>
      </c>
    </row>
    <row r="176" spans="1:18" x14ac:dyDescent="0.55000000000000004">
      <c r="A176" s="22" t="s">
        <v>510</v>
      </c>
      <c r="B176" s="106"/>
      <c r="C176" s="104"/>
      <c r="D176" s="104" t="s">
        <v>511</v>
      </c>
      <c r="E176" s="105"/>
      <c r="F176" s="151"/>
      <c r="G176" s="151"/>
      <c r="H176" s="151"/>
      <c r="I176" s="151"/>
      <c r="J176" s="151"/>
      <c r="K176" s="184"/>
      <c r="L176" s="184"/>
      <c r="M176" s="184"/>
      <c r="N176" s="151"/>
      <c r="O176" s="151"/>
      <c r="P176" s="124"/>
      <c r="Q176" s="124"/>
      <c r="R176" s="124">
        <f t="shared" si="2"/>
        <v>0</v>
      </c>
    </row>
    <row r="177" spans="1:18" x14ac:dyDescent="0.55000000000000004">
      <c r="A177" s="22" t="s">
        <v>512</v>
      </c>
      <c r="B177" s="106"/>
      <c r="C177" s="104"/>
      <c r="D177" s="104" t="s">
        <v>513</v>
      </c>
      <c r="E177" s="105"/>
      <c r="F177" s="151"/>
      <c r="G177" s="151"/>
      <c r="H177" s="151"/>
      <c r="I177" s="151"/>
      <c r="J177" s="151"/>
      <c r="K177" s="184"/>
      <c r="L177" s="184"/>
      <c r="M177" s="184"/>
      <c r="N177" s="151"/>
      <c r="O177" s="151"/>
      <c r="P177" s="124"/>
      <c r="Q177" s="124"/>
      <c r="R177" s="124">
        <f t="shared" si="2"/>
        <v>0</v>
      </c>
    </row>
    <row r="178" spans="1:18" x14ac:dyDescent="0.55000000000000004">
      <c r="A178" s="30"/>
      <c r="B178" s="99" t="s">
        <v>514</v>
      </c>
      <c r="C178" s="96"/>
      <c r="D178" s="96"/>
      <c r="E178" s="97"/>
      <c r="F178" s="151"/>
      <c r="G178" s="151"/>
      <c r="H178" s="151"/>
      <c r="I178" s="151"/>
      <c r="J178" s="151"/>
      <c r="K178" s="184"/>
      <c r="L178" s="184"/>
      <c r="M178" s="184"/>
      <c r="N178" s="151"/>
      <c r="O178" s="151"/>
      <c r="P178" s="124"/>
      <c r="Q178" s="124"/>
      <c r="R178" s="124">
        <f t="shared" si="2"/>
        <v>0</v>
      </c>
    </row>
    <row r="179" spans="1:18" x14ac:dyDescent="0.55000000000000004">
      <c r="A179" s="30"/>
      <c r="B179" s="95"/>
      <c r="C179" s="91" t="s">
        <v>515</v>
      </c>
      <c r="D179" s="96"/>
      <c r="E179" s="97"/>
      <c r="F179" s="151"/>
      <c r="G179" s="151"/>
      <c r="H179" s="151"/>
      <c r="I179" s="151"/>
      <c r="J179" s="151"/>
      <c r="K179" s="184"/>
      <c r="L179" s="184"/>
      <c r="M179" s="184"/>
      <c r="N179" s="151"/>
      <c r="O179" s="151"/>
      <c r="P179" s="124"/>
      <c r="Q179" s="124"/>
      <c r="R179" s="124">
        <f t="shared" si="2"/>
        <v>0</v>
      </c>
    </row>
    <row r="180" spans="1:18" x14ac:dyDescent="0.55000000000000004">
      <c r="A180" s="30" t="s">
        <v>516</v>
      </c>
      <c r="B180" s="95"/>
      <c r="C180" s="96"/>
      <c r="D180" s="96" t="s">
        <v>517</v>
      </c>
      <c r="E180" s="97"/>
      <c r="F180" s="151"/>
      <c r="G180" s="151"/>
      <c r="H180" s="151"/>
      <c r="I180" s="151"/>
      <c r="J180" s="151"/>
      <c r="K180" s="184"/>
      <c r="L180" s="184"/>
      <c r="M180" s="184"/>
      <c r="N180" s="151"/>
      <c r="O180" s="151"/>
      <c r="P180" s="124"/>
      <c r="Q180" s="124"/>
      <c r="R180" s="124">
        <f t="shared" si="2"/>
        <v>0</v>
      </c>
    </row>
    <row r="181" spans="1:18" x14ac:dyDescent="0.55000000000000004">
      <c r="A181" s="30" t="s">
        <v>518</v>
      </c>
      <c r="B181" s="95"/>
      <c r="C181" s="96"/>
      <c r="D181" s="96" t="s">
        <v>519</v>
      </c>
      <c r="E181" s="97"/>
      <c r="F181" s="151"/>
      <c r="G181" s="151"/>
      <c r="H181" s="151"/>
      <c r="I181" s="151"/>
      <c r="J181" s="151"/>
      <c r="K181" s="184"/>
      <c r="L181" s="184"/>
      <c r="M181" s="184"/>
      <c r="N181" s="151"/>
      <c r="O181" s="151"/>
      <c r="P181" s="124"/>
      <c r="Q181" s="124"/>
      <c r="R181" s="124">
        <f t="shared" si="2"/>
        <v>0</v>
      </c>
    </row>
    <row r="182" spans="1:18" x14ac:dyDescent="0.55000000000000004">
      <c r="A182" s="30"/>
      <c r="B182" s="95"/>
      <c r="C182" s="91" t="s">
        <v>520</v>
      </c>
      <c r="D182" s="96"/>
      <c r="E182" s="97"/>
      <c r="F182" s="151"/>
      <c r="G182" s="151"/>
      <c r="H182" s="151"/>
      <c r="I182" s="151"/>
      <c r="J182" s="151"/>
      <c r="K182" s="184"/>
      <c r="L182" s="184"/>
      <c r="M182" s="184"/>
      <c r="N182" s="151"/>
      <c r="O182" s="151"/>
      <c r="P182" s="124"/>
      <c r="Q182" s="124"/>
      <c r="R182" s="124">
        <f t="shared" si="2"/>
        <v>0</v>
      </c>
    </row>
    <row r="183" spans="1:18" x14ac:dyDescent="0.55000000000000004">
      <c r="A183" s="30" t="s">
        <v>521</v>
      </c>
      <c r="B183" s="95"/>
      <c r="C183" s="96"/>
      <c r="D183" s="96" t="s">
        <v>522</v>
      </c>
      <c r="E183" s="97"/>
      <c r="F183" s="151"/>
      <c r="G183" s="151"/>
      <c r="H183" s="151"/>
      <c r="I183" s="151"/>
      <c r="J183" s="151"/>
      <c r="K183" s="184"/>
      <c r="L183" s="184"/>
      <c r="M183" s="184"/>
      <c r="N183" s="151"/>
      <c r="O183" s="151"/>
      <c r="P183" s="124"/>
      <c r="Q183" s="124"/>
      <c r="R183" s="124">
        <f t="shared" si="2"/>
        <v>0</v>
      </c>
    </row>
    <row r="184" spans="1:18" x14ac:dyDescent="0.55000000000000004">
      <c r="A184" s="30" t="s">
        <v>523</v>
      </c>
      <c r="B184" s="95"/>
      <c r="C184" s="96"/>
      <c r="D184" s="96" t="s">
        <v>524</v>
      </c>
      <c r="E184" s="97"/>
      <c r="F184" s="151"/>
      <c r="G184" s="151"/>
      <c r="H184" s="151"/>
      <c r="I184" s="151"/>
      <c r="J184" s="151"/>
      <c r="K184" s="184"/>
      <c r="L184" s="184"/>
      <c r="M184" s="184"/>
      <c r="N184" s="151"/>
      <c r="O184" s="151"/>
      <c r="P184" s="124"/>
      <c r="Q184" s="124"/>
      <c r="R184" s="124">
        <f t="shared" si="2"/>
        <v>0</v>
      </c>
    </row>
    <row r="185" spans="1:18" x14ac:dyDescent="0.55000000000000004">
      <c r="A185" s="30" t="s">
        <v>525</v>
      </c>
      <c r="B185" s="95"/>
      <c r="C185" s="96"/>
      <c r="D185" s="96" t="s">
        <v>526</v>
      </c>
      <c r="E185" s="97"/>
      <c r="F185" s="151"/>
      <c r="G185" s="151"/>
      <c r="H185" s="151"/>
      <c r="I185" s="151"/>
      <c r="J185" s="151"/>
      <c r="K185" s="184"/>
      <c r="L185" s="184"/>
      <c r="M185" s="184"/>
      <c r="N185" s="151"/>
      <c r="O185" s="151"/>
      <c r="P185" s="124"/>
      <c r="Q185" s="124"/>
      <c r="R185" s="124">
        <f t="shared" si="2"/>
        <v>0</v>
      </c>
    </row>
    <row r="186" spans="1:18" x14ac:dyDescent="0.55000000000000004">
      <c r="A186" s="30" t="s">
        <v>527</v>
      </c>
      <c r="B186" s="95"/>
      <c r="C186" s="96"/>
      <c r="D186" s="96" t="s">
        <v>528</v>
      </c>
      <c r="E186" s="97"/>
      <c r="F186" s="151"/>
      <c r="G186" s="151"/>
      <c r="H186" s="151"/>
      <c r="I186" s="151"/>
      <c r="J186" s="151"/>
      <c r="K186" s="184"/>
      <c r="L186" s="184"/>
      <c r="M186" s="184"/>
      <c r="N186" s="151"/>
      <c r="O186" s="151"/>
      <c r="P186" s="124"/>
      <c r="Q186" s="124"/>
      <c r="R186" s="124">
        <f t="shared" si="2"/>
        <v>0</v>
      </c>
    </row>
    <row r="187" spans="1:18" x14ac:dyDescent="0.55000000000000004">
      <c r="A187" s="30" t="s">
        <v>529</v>
      </c>
      <c r="B187" s="95"/>
      <c r="C187" s="96"/>
      <c r="D187" s="96" t="s">
        <v>530</v>
      </c>
      <c r="E187" s="97"/>
      <c r="F187" s="151"/>
      <c r="G187" s="151"/>
      <c r="H187" s="151"/>
      <c r="I187" s="151"/>
      <c r="J187" s="151"/>
      <c r="K187" s="184"/>
      <c r="L187" s="184"/>
      <c r="M187" s="184"/>
      <c r="N187" s="151"/>
      <c r="O187" s="151"/>
      <c r="P187" s="124"/>
      <c r="Q187" s="124"/>
      <c r="R187" s="124">
        <f t="shared" si="2"/>
        <v>0</v>
      </c>
    </row>
    <row r="188" spans="1:18" x14ac:dyDescent="0.55000000000000004">
      <c r="A188" s="30" t="s">
        <v>531</v>
      </c>
      <c r="B188" s="95"/>
      <c r="C188" s="96"/>
      <c r="D188" s="96" t="s">
        <v>532</v>
      </c>
      <c r="E188" s="97"/>
      <c r="F188" s="151"/>
      <c r="G188" s="151"/>
      <c r="H188" s="151"/>
      <c r="I188" s="151"/>
      <c r="J188" s="151"/>
      <c r="K188" s="184"/>
      <c r="L188" s="184"/>
      <c r="M188" s="184"/>
      <c r="N188" s="151"/>
      <c r="O188" s="151"/>
      <c r="P188" s="124"/>
      <c r="Q188" s="124"/>
      <c r="R188" s="124">
        <f t="shared" si="2"/>
        <v>0</v>
      </c>
    </row>
    <row r="189" spans="1:18" x14ac:dyDescent="0.55000000000000004">
      <c r="A189" s="22"/>
      <c r="B189" s="106"/>
      <c r="C189" s="103" t="s">
        <v>533</v>
      </c>
      <c r="D189" s="104"/>
      <c r="E189" s="105"/>
      <c r="F189" s="153"/>
      <c r="G189" s="153"/>
      <c r="H189" s="153"/>
      <c r="I189" s="153"/>
      <c r="J189" s="153"/>
      <c r="K189" s="186"/>
      <c r="L189" s="186"/>
      <c r="M189" s="186"/>
      <c r="N189" s="153"/>
      <c r="O189" s="153"/>
      <c r="P189" s="154"/>
      <c r="Q189" s="154"/>
      <c r="R189" s="124">
        <f t="shared" si="2"/>
        <v>0</v>
      </c>
    </row>
    <row r="190" spans="1:18" x14ac:dyDescent="0.55000000000000004">
      <c r="A190" s="30" t="s">
        <v>534</v>
      </c>
      <c r="B190" s="95"/>
      <c r="C190" s="96"/>
      <c r="D190" s="96" t="s">
        <v>535</v>
      </c>
      <c r="E190" s="97"/>
      <c r="F190" s="151"/>
      <c r="G190" s="151"/>
      <c r="H190" s="151"/>
      <c r="I190" s="151"/>
      <c r="J190" s="151"/>
      <c r="K190" s="184"/>
      <c r="L190" s="184"/>
      <c r="M190" s="184"/>
      <c r="N190" s="151"/>
      <c r="O190" s="151"/>
      <c r="P190" s="124"/>
      <c r="Q190" s="124"/>
      <c r="R190" s="124">
        <f t="shared" si="2"/>
        <v>0</v>
      </c>
    </row>
    <row r="191" spans="1:18" x14ac:dyDescent="0.55000000000000004">
      <c r="A191" s="30" t="s">
        <v>536</v>
      </c>
      <c r="B191" s="95"/>
      <c r="C191" s="96"/>
      <c r="D191" s="96" t="s">
        <v>537</v>
      </c>
      <c r="E191" s="97"/>
      <c r="F191" s="151">
        <v>60000</v>
      </c>
      <c r="G191" s="151"/>
      <c r="H191" s="151"/>
      <c r="I191" s="151"/>
      <c r="J191" s="151"/>
      <c r="K191" s="184"/>
      <c r="L191" s="184"/>
      <c r="M191" s="184"/>
      <c r="N191" s="151"/>
      <c r="O191" s="151"/>
      <c r="P191" s="124"/>
      <c r="Q191" s="124"/>
      <c r="R191" s="124">
        <f t="shared" si="2"/>
        <v>60000</v>
      </c>
    </row>
    <row r="192" spans="1:18" x14ac:dyDescent="0.55000000000000004">
      <c r="A192" s="30" t="s">
        <v>538</v>
      </c>
      <c r="B192" s="95"/>
      <c r="C192" s="96"/>
      <c r="D192" s="96" t="s">
        <v>539</v>
      </c>
      <c r="E192" s="97"/>
      <c r="F192" s="151">
        <v>50000</v>
      </c>
      <c r="G192" s="151"/>
      <c r="H192" s="151"/>
      <c r="I192" s="151"/>
      <c r="J192" s="151"/>
      <c r="K192" s="184"/>
      <c r="L192" s="184"/>
      <c r="M192" s="184"/>
      <c r="N192" s="151"/>
      <c r="O192" s="151"/>
      <c r="P192" s="124"/>
      <c r="Q192" s="124"/>
      <c r="R192" s="124">
        <f t="shared" si="2"/>
        <v>50000</v>
      </c>
    </row>
    <row r="193" spans="1:18" x14ac:dyDescent="0.55000000000000004">
      <c r="A193" s="30" t="s">
        <v>540</v>
      </c>
      <c r="B193" s="95"/>
      <c r="C193" s="96"/>
      <c r="D193" s="96" t="s">
        <v>541</v>
      </c>
      <c r="E193" s="97"/>
      <c r="F193" s="151"/>
      <c r="G193" s="151"/>
      <c r="H193" s="151"/>
      <c r="I193" s="151"/>
      <c r="J193" s="151"/>
      <c r="K193" s="184"/>
      <c r="L193" s="184"/>
      <c r="M193" s="184"/>
      <c r="N193" s="151"/>
      <c r="O193" s="151"/>
      <c r="P193" s="124"/>
      <c r="Q193" s="124"/>
      <c r="R193" s="124">
        <f t="shared" si="2"/>
        <v>0</v>
      </c>
    </row>
    <row r="194" spans="1:18" x14ac:dyDescent="0.55000000000000004">
      <c r="A194" s="30" t="s">
        <v>542</v>
      </c>
      <c r="B194" s="95"/>
      <c r="C194" s="96"/>
      <c r="D194" s="96" t="s">
        <v>543</v>
      </c>
      <c r="E194" s="97"/>
      <c r="F194" s="151"/>
      <c r="G194" s="151"/>
      <c r="H194" s="151"/>
      <c r="I194" s="151"/>
      <c r="J194" s="151"/>
      <c r="K194" s="184"/>
      <c r="L194" s="184"/>
      <c r="M194" s="184"/>
      <c r="N194" s="151"/>
      <c r="O194" s="151"/>
      <c r="P194" s="124"/>
      <c r="Q194" s="124"/>
      <c r="R194" s="124">
        <f t="shared" si="2"/>
        <v>0</v>
      </c>
    </row>
    <row r="195" spans="1:18" x14ac:dyDescent="0.55000000000000004">
      <c r="A195" s="22"/>
      <c r="B195" s="106"/>
      <c r="C195" s="103" t="s">
        <v>544</v>
      </c>
      <c r="D195" s="104"/>
      <c r="E195" s="105"/>
      <c r="F195" s="151"/>
      <c r="G195" s="151"/>
      <c r="H195" s="151"/>
      <c r="I195" s="151"/>
      <c r="J195" s="151"/>
      <c r="K195" s="184"/>
      <c r="L195" s="184"/>
      <c r="M195" s="184"/>
      <c r="N195" s="151"/>
      <c r="O195" s="151"/>
      <c r="P195" s="124"/>
      <c r="Q195" s="124"/>
      <c r="R195" s="124">
        <f t="shared" si="2"/>
        <v>0</v>
      </c>
    </row>
    <row r="196" spans="1:18" x14ac:dyDescent="0.55000000000000004">
      <c r="A196" s="30" t="s">
        <v>545</v>
      </c>
      <c r="B196" s="95"/>
      <c r="C196" s="96"/>
      <c r="D196" s="96" t="s">
        <v>546</v>
      </c>
      <c r="E196" s="97"/>
      <c r="F196" s="151">
        <v>60000</v>
      </c>
      <c r="G196" s="151"/>
      <c r="H196" s="151"/>
      <c r="I196" s="151"/>
      <c r="J196" s="151"/>
      <c r="K196" s="184"/>
      <c r="L196" s="184"/>
      <c r="M196" s="184"/>
      <c r="N196" s="151"/>
      <c r="O196" s="151"/>
      <c r="P196" s="124"/>
      <c r="Q196" s="124"/>
      <c r="R196" s="124">
        <f t="shared" si="2"/>
        <v>60000</v>
      </c>
    </row>
    <row r="197" spans="1:18" x14ac:dyDescent="0.55000000000000004">
      <c r="A197" s="30"/>
      <c r="B197" s="95"/>
      <c r="C197" s="91" t="s">
        <v>547</v>
      </c>
      <c r="D197" s="96"/>
      <c r="E197" s="97"/>
      <c r="F197" s="151"/>
      <c r="G197" s="151"/>
      <c r="H197" s="151"/>
      <c r="I197" s="151"/>
      <c r="J197" s="151"/>
      <c r="K197" s="184"/>
      <c r="L197" s="184"/>
      <c r="M197" s="184"/>
      <c r="N197" s="151"/>
      <c r="O197" s="151"/>
      <c r="P197" s="124"/>
      <c r="Q197" s="124"/>
      <c r="R197" s="124">
        <f t="shared" si="2"/>
        <v>0</v>
      </c>
    </row>
    <row r="198" spans="1:18" x14ac:dyDescent="0.55000000000000004">
      <c r="A198" s="30" t="s">
        <v>548</v>
      </c>
      <c r="B198" s="95"/>
      <c r="C198" s="96"/>
      <c r="D198" s="96" t="s">
        <v>549</v>
      </c>
      <c r="E198" s="97"/>
      <c r="F198" s="151">
        <v>40000</v>
      </c>
      <c r="G198" s="151"/>
      <c r="H198" s="151"/>
      <c r="I198" s="151"/>
      <c r="J198" s="151"/>
      <c r="K198" s="184"/>
      <c r="L198" s="184"/>
      <c r="M198" s="184"/>
      <c r="N198" s="151"/>
      <c r="O198" s="151"/>
      <c r="P198" s="124"/>
      <c r="Q198" s="124"/>
      <c r="R198" s="124">
        <f t="shared" si="2"/>
        <v>40000</v>
      </c>
    </row>
    <row r="199" spans="1:18" x14ac:dyDescent="0.55000000000000004">
      <c r="A199" s="30" t="s">
        <v>550</v>
      </c>
      <c r="B199" s="95"/>
      <c r="C199" s="96"/>
      <c r="D199" s="96" t="s">
        <v>551</v>
      </c>
      <c r="E199" s="97"/>
      <c r="F199" s="151">
        <v>80000</v>
      </c>
      <c r="G199" s="151"/>
      <c r="H199" s="151"/>
      <c r="I199" s="151"/>
      <c r="J199" s="151"/>
      <c r="K199" s="184"/>
      <c r="L199" s="184"/>
      <c r="M199" s="184"/>
      <c r="N199" s="151"/>
      <c r="O199" s="151"/>
      <c r="P199" s="124"/>
      <c r="Q199" s="124"/>
      <c r="R199" s="124">
        <f t="shared" si="2"/>
        <v>80000</v>
      </c>
    </row>
    <row r="200" spans="1:18" x14ac:dyDescent="0.55000000000000004">
      <c r="A200" s="30"/>
      <c r="B200" s="95"/>
      <c r="C200" s="91" t="s">
        <v>552</v>
      </c>
      <c r="D200" s="96"/>
      <c r="E200" s="97"/>
      <c r="F200" s="151"/>
      <c r="G200" s="151"/>
      <c r="H200" s="151"/>
      <c r="I200" s="151"/>
      <c r="J200" s="151"/>
      <c r="K200" s="184"/>
      <c r="L200" s="184"/>
      <c r="M200" s="184"/>
      <c r="N200" s="151"/>
      <c r="O200" s="151"/>
      <c r="P200" s="124"/>
      <c r="Q200" s="124"/>
      <c r="R200" s="124">
        <f t="shared" si="2"/>
        <v>0</v>
      </c>
    </row>
    <row r="201" spans="1:18" x14ac:dyDescent="0.55000000000000004">
      <c r="A201" s="30" t="s">
        <v>553</v>
      </c>
      <c r="B201" s="95"/>
      <c r="C201" s="96"/>
      <c r="D201" s="96" t="s">
        <v>554</v>
      </c>
      <c r="E201" s="97"/>
      <c r="F201" s="151"/>
      <c r="G201" s="151"/>
      <c r="H201" s="151"/>
      <c r="I201" s="151"/>
      <c r="J201" s="151"/>
      <c r="K201" s="184"/>
      <c r="L201" s="184"/>
      <c r="M201" s="184"/>
      <c r="N201" s="151"/>
      <c r="O201" s="151"/>
      <c r="P201" s="124"/>
      <c r="Q201" s="124"/>
      <c r="R201" s="124">
        <f t="shared" si="2"/>
        <v>0</v>
      </c>
    </row>
    <row r="202" spans="1:18" x14ac:dyDescent="0.55000000000000004">
      <c r="A202" s="30" t="s">
        <v>555</v>
      </c>
      <c r="B202" s="95"/>
      <c r="C202" s="96"/>
      <c r="D202" s="96" t="s">
        <v>556</v>
      </c>
      <c r="E202" s="97"/>
      <c r="F202" s="151"/>
      <c r="G202" s="151"/>
      <c r="H202" s="151"/>
      <c r="I202" s="151"/>
      <c r="J202" s="151"/>
      <c r="K202" s="184"/>
      <c r="L202" s="184"/>
      <c r="M202" s="184"/>
      <c r="N202" s="151"/>
      <c r="O202" s="151"/>
      <c r="P202" s="124"/>
      <c r="Q202" s="124"/>
      <c r="R202" s="124">
        <f t="shared" si="2"/>
        <v>0</v>
      </c>
    </row>
    <row r="203" spans="1:18" x14ac:dyDescent="0.55000000000000004">
      <c r="A203" s="30" t="s">
        <v>557</v>
      </c>
      <c r="B203" s="95"/>
      <c r="C203" s="96"/>
      <c r="D203" s="96" t="s">
        <v>558</v>
      </c>
      <c r="E203" s="97"/>
      <c r="F203" s="151"/>
      <c r="G203" s="151"/>
      <c r="H203" s="151"/>
      <c r="I203" s="151"/>
      <c r="J203" s="151"/>
      <c r="K203" s="184"/>
      <c r="L203" s="184"/>
      <c r="M203" s="184"/>
      <c r="N203" s="151"/>
      <c r="O203" s="151"/>
      <c r="P203" s="124"/>
      <c r="Q203" s="124"/>
      <c r="R203" s="124">
        <f t="shared" si="2"/>
        <v>0</v>
      </c>
    </row>
    <row r="204" spans="1:18" x14ac:dyDescent="0.55000000000000004">
      <c r="A204" s="30" t="s">
        <v>559</v>
      </c>
      <c r="B204" s="95"/>
      <c r="C204" s="96"/>
      <c r="D204" s="96" t="s">
        <v>560</v>
      </c>
      <c r="E204" s="97"/>
      <c r="F204" s="151"/>
      <c r="G204" s="151"/>
      <c r="H204" s="151"/>
      <c r="I204" s="151"/>
      <c r="J204" s="151"/>
      <c r="K204" s="184"/>
      <c r="L204" s="184"/>
      <c r="M204" s="184"/>
      <c r="N204" s="151"/>
      <c r="O204" s="151"/>
      <c r="P204" s="124"/>
      <c r="Q204" s="124"/>
      <c r="R204" s="124">
        <f t="shared" si="2"/>
        <v>0</v>
      </c>
    </row>
    <row r="205" spans="1:18" x14ac:dyDescent="0.55000000000000004">
      <c r="A205" s="30" t="s">
        <v>561</v>
      </c>
      <c r="B205" s="95"/>
      <c r="C205" s="96"/>
      <c r="D205" s="96" t="s">
        <v>562</v>
      </c>
      <c r="E205" s="97"/>
      <c r="F205" s="151"/>
      <c r="G205" s="151"/>
      <c r="H205" s="151"/>
      <c r="I205" s="151"/>
      <c r="J205" s="151"/>
      <c r="K205" s="184"/>
      <c r="L205" s="184"/>
      <c r="M205" s="184"/>
      <c r="N205" s="151"/>
      <c r="O205" s="151"/>
      <c r="P205" s="124"/>
      <c r="Q205" s="124"/>
      <c r="R205" s="124">
        <f t="shared" ref="R205:R268" si="3">SUM(F205:Q205)</f>
        <v>0</v>
      </c>
    </row>
    <row r="206" spans="1:18" x14ac:dyDescent="0.55000000000000004">
      <c r="A206" s="30" t="s">
        <v>563</v>
      </c>
      <c r="B206" s="95"/>
      <c r="C206" s="96"/>
      <c r="D206" s="96" t="s">
        <v>564</v>
      </c>
      <c r="E206" s="97"/>
      <c r="F206" s="151"/>
      <c r="G206" s="151"/>
      <c r="H206" s="151"/>
      <c r="I206" s="151"/>
      <c r="J206" s="151"/>
      <c r="K206" s="184"/>
      <c r="L206" s="184"/>
      <c r="M206" s="184"/>
      <c r="N206" s="151"/>
      <c r="O206" s="151"/>
      <c r="P206" s="124"/>
      <c r="Q206" s="124"/>
      <c r="R206" s="124">
        <f t="shared" si="3"/>
        <v>0</v>
      </c>
    </row>
    <row r="207" spans="1:18" x14ac:dyDescent="0.55000000000000004">
      <c r="A207" s="30" t="s">
        <v>565</v>
      </c>
      <c r="B207" s="95"/>
      <c r="C207" s="96"/>
      <c r="D207" s="96" t="s">
        <v>566</v>
      </c>
      <c r="E207" s="97"/>
      <c r="F207" s="151"/>
      <c r="G207" s="151"/>
      <c r="H207" s="151"/>
      <c r="I207" s="151"/>
      <c r="J207" s="151"/>
      <c r="K207" s="184"/>
      <c r="L207" s="184"/>
      <c r="M207" s="184"/>
      <c r="N207" s="151"/>
      <c r="O207" s="151"/>
      <c r="P207" s="124"/>
      <c r="Q207" s="124"/>
      <c r="R207" s="124">
        <f t="shared" si="3"/>
        <v>0</v>
      </c>
    </row>
    <row r="208" spans="1:18" x14ac:dyDescent="0.55000000000000004">
      <c r="A208" s="30"/>
      <c r="B208" s="95"/>
      <c r="C208" s="91" t="s">
        <v>567</v>
      </c>
      <c r="D208" s="96"/>
      <c r="E208" s="97"/>
      <c r="F208" s="151"/>
      <c r="G208" s="151"/>
      <c r="H208" s="151"/>
      <c r="I208" s="151"/>
      <c r="J208" s="151"/>
      <c r="K208" s="184"/>
      <c r="L208" s="184"/>
      <c r="M208" s="184"/>
      <c r="N208" s="151"/>
      <c r="O208" s="151"/>
      <c r="P208" s="124"/>
      <c r="Q208" s="124"/>
      <c r="R208" s="124">
        <f t="shared" si="3"/>
        <v>0</v>
      </c>
    </row>
    <row r="209" spans="1:18" x14ac:dyDescent="0.55000000000000004">
      <c r="A209" s="30" t="s">
        <v>568</v>
      </c>
      <c r="B209" s="95"/>
      <c r="C209" s="96"/>
      <c r="D209" s="96" t="s">
        <v>569</v>
      </c>
      <c r="E209" s="97"/>
      <c r="F209" s="151"/>
      <c r="G209" s="151"/>
      <c r="H209" s="151"/>
      <c r="I209" s="151"/>
      <c r="J209" s="151"/>
      <c r="K209" s="184"/>
      <c r="L209" s="184"/>
      <c r="M209" s="184"/>
      <c r="N209" s="151"/>
      <c r="O209" s="151"/>
      <c r="P209" s="124"/>
      <c r="Q209" s="124"/>
      <c r="R209" s="124">
        <f t="shared" si="3"/>
        <v>0</v>
      </c>
    </row>
    <row r="210" spans="1:18" x14ac:dyDescent="0.55000000000000004">
      <c r="A210" s="30" t="s">
        <v>570</v>
      </c>
      <c r="B210" s="95"/>
      <c r="C210" s="96"/>
      <c r="D210" s="96" t="s">
        <v>571</v>
      </c>
      <c r="E210" s="97"/>
      <c r="F210" s="151"/>
      <c r="G210" s="151"/>
      <c r="H210" s="151"/>
      <c r="I210" s="151"/>
      <c r="J210" s="151"/>
      <c r="K210" s="184"/>
      <c r="L210" s="184"/>
      <c r="M210" s="184"/>
      <c r="N210" s="151"/>
      <c r="O210" s="151"/>
      <c r="P210" s="124"/>
      <c r="Q210" s="124"/>
      <c r="R210" s="124">
        <f t="shared" si="3"/>
        <v>0</v>
      </c>
    </row>
    <row r="211" spans="1:18" x14ac:dyDescent="0.55000000000000004">
      <c r="A211" s="30" t="s">
        <v>572</v>
      </c>
      <c r="B211" s="95"/>
      <c r="C211" s="96"/>
      <c r="D211" s="96" t="s">
        <v>573</v>
      </c>
      <c r="E211" s="97"/>
      <c r="F211" s="151"/>
      <c r="G211" s="151"/>
      <c r="H211" s="151"/>
      <c r="I211" s="151"/>
      <c r="J211" s="151"/>
      <c r="K211" s="184"/>
      <c r="L211" s="184"/>
      <c r="M211" s="184"/>
      <c r="N211" s="151"/>
      <c r="O211" s="151"/>
      <c r="P211" s="124"/>
      <c r="Q211" s="124"/>
      <c r="R211" s="124">
        <f t="shared" si="3"/>
        <v>0</v>
      </c>
    </row>
    <row r="212" spans="1:18" x14ac:dyDescent="0.55000000000000004">
      <c r="A212" s="30" t="s">
        <v>574</v>
      </c>
      <c r="B212" s="95"/>
      <c r="C212" s="96"/>
      <c r="D212" s="96" t="s">
        <v>575</v>
      </c>
      <c r="E212" s="97"/>
      <c r="F212" s="151"/>
      <c r="G212" s="151"/>
      <c r="H212" s="151"/>
      <c r="I212" s="151"/>
      <c r="J212" s="151"/>
      <c r="K212" s="184"/>
      <c r="L212" s="184"/>
      <c r="M212" s="184"/>
      <c r="N212" s="151"/>
      <c r="O212" s="151"/>
      <c r="P212" s="124"/>
      <c r="Q212" s="124"/>
      <c r="R212" s="124">
        <f t="shared" si="3"/>
        <v>0</v>
      </c>
    </row>
    <row r="213" spans="1:18" x14ac:dyDescent="0.55000000000000004">
      <c r="A213" s="22"/>
      <c r="B213" s="106"/>
      <c r="C213" s="103" t="s">
        <v>576</v>
      </c>
      <c r="D213" s="104"/>
      <c r="E213" s="105"/>
      <c r="F213" s="153"/>
      <c r="G213" s="153"/>
      <c r="H213" s="153"/>
      <c r="I213" s="153"/>
      <c r="J213" s="153"/>
      <c r="K213" s="186"/>
      <c r="L213" s="186"/>
      <c r="M213" s="186"/>
      <c r="N213" s="153"/>
      <c r="O213" s="153"/>
      <c r="P213" s="154"/>
      <c r="Q213" s="154"/>
      <c r="R213" s="124">
        <f t="shared" si="3"/>
        <v>0</v>
      </c>
    </row>
    <row r="214" spans="1:18" x14ac:dyDescent="0.55000000000000004">
      <c r="A214" s="30" t="s">
        <v>577</v>
      </c>
      <c r="B214" s="95"/>
      <c r="C214" s="96"/>
      <c r="D214" s="96" t="s">
        <v>578</v>
      </c>
      <c r="E214" s="97"/>
      <c r="F214" s="151"/>
      <c r="G214" s="151"/>
      <c r="H214" s="151"/>
      <c r="I214" s="151"/>
      <c r="J214" s="151"/>
      <c r="K214" s="184"/>
      <c r="L214" s="184"/>
      <c r="M214" s="184"/>
      <c r="N214" s="151"/>
      <c r="O214" s="151"/>
      <c r="P214" s="124"/>
      <c r="Q214" s="124"/>
      <c r="R214" s="124">
        <f t="shared" si="3"/>
        <v>0</v>
      </c>
    </row>
    <row r="215" spans="1:18" x14ac:dyDescent="0.55000000000000004">
      <c r="A215" s="30" t="s">
        <v>579</v>
      </c>
      <c r="B215" s="95"/>
      <c r="C215" s="96"/>
      <c r="D215" s="96" t="s">
        <v>580</v>
      </c>
      <c r="E215" s="97"/>
      <c r="F215" s="151"/>
      <c r="G215" s="151"/>
      <c r="H215" s="151"/>
      <c r="I215" s="151">
        <v>130000</v>
      </c>
      <c r="J215" s="151"/>
      <c r="K215" s="184"/>
      <c r="L215" s="184"/>
      <c r="M215" s="184"/>
      <c r="N215" s="151"/>
      <c r="O215" s="151"/>
      <c r="P215" s="124"/>
      <c r="Q215" s="124"/>
      <c r="R215" s="124">
        <f t="shared" si="3"/>
        <v>130000</v>
      </c>
    </row>
    <row r="216" spans="1:18" x14ac:dyDescent="0.55000000000000004">
      <c r="A216" s="66" t="s">
        <v>581</v>
      </c>
      <c r="B216" s="113"/>
      <c r="C216" s="111"/>
      <c r="D216" s="111" t="s">
        <v>582</v>
      </c>
      <c r="E216" s="112"/>
      <c r="F216" s="151"/>
      <c r="G216" s="151"/>
      <c r="H216" s="151"/>
      <c r="I216" s="151"/>
      <c r="J216" s="151"/>
      <c r="K216" s="184"/>
      <c r="L216" s="184"/>
      <c r="M216" s="184"/>
      <c r="N216" s="151"/>
      <c r="O216" s="151"/>
      <c r="P216" s="124"/>
      <c r="Q216" s="124"/>
      <c r="R216" s="124">
        <f t="shared" si="3"/>
        <v>0</v>
      </c>
    </row>
    <row r="217" spans="1:18" x14ac:dyDescent="0.55000000000000004">
      <c r="A217" s="30" t="s">
        <v>583</v>
      </c>
      <c r="B217" s="95"/>
      <c r="C217" s="96"/>
      <c r="D217" s="96" t="s">
        <v>584</v>
      </c>
      <c r="E217" s="97"/>
      <c r="F217" s="151">
        <v>1000</v>
      </c>
      <c r="G217" s="151"/>
      <c r="H217" s="151"/>
      <c r="I217" s="151"/>
      <c r="J217" s="151"/>
      <c r="K217" s="184"/>
      <c r="L217" s="184"/>
      <c r="M217" s="184"/>
      <c r="N217" s="151"/>
      <c r="O217" s="151"/>
      <c r="P217" s="124"/>
      <c r="Q217" s="124"/>
      <c r="R217" s="124">
        <f t="shared" si="3"/>
        <v>1000</v>
      </c>
    </row>
    <row r="218" spans="1:18" x14ac:dyDescent="0.55000000000000004">
      <c r="A218" s="30" t="s">
        <v>585</v>
      </c>
      <c r="B218" s="95"/>
      <c r="C218" s="96"/>
      <c r="D218" s="96" t="s">
        <v>586</v>
      </c>
      <c r="E218" s="97"/>
      <c r="F218" s="151"/>
      <c r="G218" s="151"/>
      <c r="H218" s="151"/>
      <c r="I218" s="151"/>
      <c r="J218" s="151"/>
      <c r="K218" s="184">
        <v>50000</v>
      </c>
      <c r="L218" s="184"/>
      <c r="M218" s="184"/>
      <c r="N218" s="151"/>
      <c r="O218" s="151"/>
      <c r="P218" s="124"/>
      <c r="Q218" s="124"/>
      <c r="R218" s="124">
        <f t="shared" si="3"/>
        <v>50000</v>
      </c>
    </row>
    <row r="219" spans="1:18" x14ac:dyDescent="0.55000000000000004">
      <c r="A219" s="30" t="s">
        <v>587</v>
      </c>
      <c r="B219" s="95"/>
      <c r="C219" s="96"/>
      <c r="D219" s="96" t="s">
        <v>588</v>
      </c>
      <c r="E219" s="97"/>
      <c r="F219" s="151"/>
      <c r="G219" s="151"/>
      <c r="H219" s="151"/>
      <c r="I219" s="151"/>
      <c r="J219" s="151"/>
      <c r="K219" s="184"/>
      <c r="L219" s="184"/>
      <c r="M219" s="184"/>
      <c r="N219" s="151"/>
      <c r="O219" s="151"/>
      <c r="P219" s="124"/>
      <c r="Q219" s="124"/>
      <c r="R219" s="124">
        <f t="shared" si="3"/>
        <v>0</v>
      </c>
    </row>
    <row r="220" spans="1:18" x14ac:dyDescent="0.55000000000000004">
      <c r="A220" s="30" t="s">
        <v>589</v>
      </c>
      <c r="B220" s="95"/>
      <c r="C220" s="96"/>
      <c r="D220" s="96" t="s">
        <v>590</v>
      </c>
      <c r="E220" s="97"/>
      <c r="F220" s="151"/>
      <c r="G220" s="151"/>
      <c r="H220" s="151"/>
      <c r="I220" s="151"/>
      <c r="J220" s="151"/>
      <c r="K220" s="184"/>
      <c r="L220" s="184"/>
      <c r="M220" s="184"/>
      <c r="N220" s="151">
        <v>5000</v>
      </c>
      <c r="O220" s="151"/>
      <c r="P220" s="124">
        <v>10000</v>
      </c>
      <c r="Q220" s="124">
        <v>10000</v>
      </c>
      <c r="R220" s="124">
        <f t="shared" si="3"/>
        <v>25000</v>
      </c>
    </row>
    <row r="221" spans="1:18" x14ac:dyDescent="0.55000000000000004">
      <c r="A221" s="30" t="s">
        <v>591</v>
      </c>
      <c r="B221" s="95"/>
      <c r="C221" s="96"/>
      <c r="D221" s="96" t="s">
        <v>592</v>
      </c>
      <c r="E221" s="97"/>
      <c r="F221" s="151"/>
      <c r="G221" s="151"/>
      <c r="H221" s="151"/>
      <c r="I221" s="151"/>
      <c r="J221" s="151"/>
      <c r="K221" s="184"/>
      <c r="L221" s="184"/>
      <c r="M221" s="184"/>
      <c r="N221" s="151"/>
      <c r="O221" s="151"/>
      <c r="P221" s="124"/>
      <c r="Q221" s="124"/>
      <c r="R221" s="124">
        <f t="shared" si="3"/>
        <v>0</v>
      </c>
    </row>
    <row r="222" spans="1:18" x14ac:dyDescent="0.55000000000000004">
      <c r="A222" s="30" t="s">
        <v>593</v>
      </c>
      <c r="B222" s="95"/>
      <c r="C222" s="96"/>
      <c r="D222" s="96" t="s">
        <v>594</v>
      </c>
      <c r="E222" s="97"/>
      <c r="F222" s="151">
        <v>3000</v>
      </c>
      <c r="G222" s="151"/>
      <c r="H222" s="151"/>
      <c r="I222" s="151"/>
      <c r="J222" s="151"/>
      <c r="K222" s="184"/>
      <c r="L222" s="184"/>
      <c r="M222" s="184"/>
      <c r="N222" s="151"/>
      <c r="O222" s="151"/>
      <c r="P222" s="124"/>
      <c r="Q222" s="124"/>
      <c r="R222" s="124">
        <f t="shared" si="3"/>
        <v>3000</v>
      </c>
    </row>
    <row r="223" spans="1:18" x14ac:dyDescent="0.55000000000000004">
      <c r="A223" s="30" t="s">
        <v>595</v>
      </c>
      <c r="B223" s="95"/>
      <c r="C223" s="96"/>
      <c r="D223" s="96" t="s">
        <v>596</v>
      </c>
      <c r="E223" s="97"/>
      <c r="F223" s="151"/>
      <c r="G223" s="151"/>
      <c r="H223" s="151"/>
      <c r="I223" s="151"/>
      <c r="J223" s="151"/>
      <c r="K223" s="184"/>
      <c r="L223" s="184"/>
      <c r="M223" s="184"/>
      <c r="N223" s="151"/>
      <c r="O223" s="151"/>
      <c r="P223" s="124"/>
      <c r="Q223" s="124"/>
      <c r="R223" s="124">
        <f t="shared" si="3"/>
        <v>0</v>
      </c>
    </row>
    <row r="224" spans="1:18" x14ac:dyDescent="0.55000000000000004">
      <c r="A224" s="30" t="s">
        <v>597</v>
      </c>
      <c r="B224" s="95"/>
      <c r="C224" s="96"/>
      <c r="D224" s="96" t="s">
        <v>598</v>
      </c>
      <c r="E224" s="97"/>
      <c r="F224" s="151"/>
      <c r="G224" s="151"/>
      <c r="H224" s="151"/>
      <c r="I224" s="151"/>
      <c r="J224" s="151"/>
      <c r="K224" s="184"/>
      <c r="L224" s="184"/>
      <c r="M224" s="184"/>
      <c r="N224" s="151"/>
      <c r="O224" s="151"/>
      <c r="P224" s="124"/>
      <c r="Q224" s="124"/>
      <c r="R224" s="124">
        <f t="shared" si="3"/>
        <v>0</v>
      </c>
    </row>
    <row r="225" spans="1:19" x14ac:dyDescent="0.55000000000000004">
      <c r="A225" s="30" t="s">
        <v>599</v>
      </c>
      <c r="B225" s="95"/>
      <c r="C225" s="96"/>
      <c r="D225" s="96" t="s">
        <v>600</v>
      </c>
      <c r="E225" s="97"/>
      <c r="F225" s="151"/>
      <c r="G225" s="151"/>
      <c r="H225" s="151"/>
      <c r="I225" s="151"/>
      <c r="J225" s="151"/>
      <c r="K225" s="184"/>
      <c r="L225" s="184"/>
      <c r="M225" s="184"/>
      <c r="N225" s="151"/>
      <c r="O225" s="151"/>
      <c r="P225" s="124"/>
      <c r="Q225" s="124"/>
      <c r="R225" s="124">
        <f t="shared" si="3"/>
        <v>0</v>
      </c>
    </row>
    <row r="226" spans="1:19" x14ac:dyDescent="0.55000000000000004">
      <c r="A226" s="30" t="s">
        <v>601</v>
      </c>
      <c r="B226" s="95"/>
      <c r="C226" s="96"/>
      <c r="D226" s="96" t="s">
        <v>602</v>
      </c>
      <c r="E226" s="97"/>
      <c r="F226" s="184">
        <v>10000</v>
      </c>
      <c r="G226" s="184">
        <v>10000</v>
      </c>
      <c r="H226" s="184">
        <v>10000</v>
      </c>
      <c r="I226" s="184">
        <v>10000</v>
      </c>
      <c r="J226" s="184">
        <v>10000</v>
      </c>
      <c r="K226" s="184">
        <v>10000</v>
      </c>
      <c r="L226" s="184">
        <v>10000</v>
      </c>
      <c r="M226" s="184">
        <v>10000</v>
      </c>
      <c r="N226" s="151">
        <v>10000</v>
      </c>
      <c r="O226" s="151">
        <v>10000</v>
      </c>
      <c r="P226" s="151">
        <v>10000</v>
      </c>
      <c r="Q226" s="151">
        <v>10000</v>
      </c>
      <c r="R226" s="124">
        <f t="shared" si="3"/>
        <v>120000</v>
      </c>
    </row>
    <row r="227" spans="1:19" x14ac:dyDescent="0.55000000000000004">
      <c r="A227" s="30"/>
      <c r="B227" s="99" t="s">
        <v>603</v>
      </c>
      <c r="C227" s="96"/>
      <c r="D227" s="96"/>
      <c r="E227" s="97"/>
      <c r="F227" s="151"/>
      <c r="G227" s="151"/>
      <c r="H227" s="151"/>
      <c r="I227" s="151"/>
      <c r="J227" s="151"/>
      <c r="K227" s="184"/>
      <c r="L227" s="184"/>
      <c r="M227" s="184"/>
      <c r="N227" s="151"/>
      <c r="O227" s="151"/>
      <c r="P227" s="124"/>
      <c r="Q227" s="124"/>
      <c r="R227" s="124">
        <f t="shared" si="3"/>
        <v>0</v>
      </c>
    </row>
    <row r="228" spans="1:19" x14ac:dyDescent="0.55000000000000004">
      <c r="A228" s="30"/>
      <c r="B228" s="95"/>
      <c r="C228" s="91" t="s">
        <v>604</v>
      </c>
      <c r="D228" s="96"/>
      <c r="E228" s="97"/>
      <c r="F228" s="151"/>
      <c r="G228" s="151"/>
      <c r="H228" s="151"/>
      <c r="I228" s="151"/>
      <c r="J228" s="151"/>
      <c r="K228" s="184"/>
      <c r="L228" s="184"/>
      <c r="M228" s="184"/>
      <c r="N228" s="151"/>
      <c r="O228" s="151"/>
      <c r="P228" s="124"/>
      <c r="Q228" s="124"/>
      <c r="R228" s="124">
        <f t="shared" si="3"/>
        <v>0</v>
      </c>
      <c r="S228" s="162">
        <f>SUM(F231:F277)</f>
        <v>46316000</v>
      </c>
    </row>
    <row r="229" spans="1:19" x14ac:dyDescent="0.55000000000000004">
      <c r="A229" s="30" t="s">
        <v>605</v>
      </c>
      <c r="B229" s="95"/>
      <c r="C229" s="96"/>
      <c r="D229" s="96" t="s">
        <v>604</v>
      </c>
      <c r="E229" s="97"/>
      <c r="F229" s="151"/>
      <c r="G229" s="151"/>
      <c r="H229" s="151"/>
      <c r="I229" s="151"/>
      <c r="J229" s="151"/>
      <c r="K229" s="184"/>
      <c r="L229" s="184"/>
      <c r="M229" s="184"/>
      <c r="N229" s="151"/>
      <c r="O229" s="151"/>
      <c r="P229" s="124"/>
      <c r="Q229" s="124"/>
      <c r="R229" s="124">
        <f t="shared" si="3"/>
        <v>0</v>
      </c>
      <c r="S229" s="163">
        <v>46316000</v>
      </c>
    </row>
    <row r="230" spans="1:19" x14ac:dyDescent="0.55000000000000004">
      <c r="A230" s="30"/>
      <c r="B230" s="95"/>
      <c r="C230" s="91" t="s">
        <v>606</v>
      </c>
      <c r="D230" s="96"/>
      <c r="E230" s="97"/>
      <c r="F230" s="151"/>
      <c r="G230" s="151"/>
      <c r="H230" s="151"/>
      <c r="I230" s="151"/>
      <c r="J230" s="151"/>
      <c r="K230" s="184"/>
      <c r="L230" s="184"/>
      <c r="M230" s="184"/>
      <c r="N230" s="151"/>
      <c r="O230" s="151"/>
      <c r="P230" s="124"/>
      <c r="Q230" s="124"/>
      <c r="R230" s="124">
        <f t="shared" si="3"/>
        <v>0</v>
      </c>
      <c r="S230" s="162">
        <f>SUM(S228-S229)</f>
        <v>0</v>
      </c>
    </row>
    <row r="231" spans="1:19" x14ac:dyDescent="0.55000000000000004">
      <c r="A231" s="30" t="s">
        <v>607</v>
      </c>
      <c r="B231" s="95"/>
      <c r="C231" s="96"/>
      <c r="D231" s="96" t="s">
        <v>608</v>
      </c>
      <c r="E231" s="97"/>
      <c r="F231" s="151">
        <v>95000</v>
      </c>
      <c r="G231" s="151"/>
      <c r="H231" s="151"/>
      <c r="I231" s="151"/>
      <c r="J231" s="151"/>
      <c r="K231" s="184"/>
      <c r="L231" s="184"/>
      <c r="M231" s="184"/>
      <c r="N231" s="151"/>
      <c r="O231" s="151"/>
      <c r="P231" s="124"/>
      <c r="Q231" s="124"/>
      <c r="R231" s="124">
        <f t="shared" si="3"/>
        <v>95000</v>
      </c>
    </row>
    <row r="232" spans="1:19" x14ac:dyDescent="0.55000000000000004">
      <c r="A232" s="30" t="s">
        <v>609</v>
      </c>
      <c r="B232" s="95"/>
      <c r="C232" s="96"/>
      <c r="D232" s="96" t="s">
        <v>610</v>
      </c>
      <c r="E232" s="97"/>
      <c r="F232" s="151">
        <v>400000</v>
      </c>
      <c r="G232" s="151"/>
      <c r="H232" s="151"/>
      <c r="I232" s="151"/>
      <c r="J232" s="151"/>
      <c r="K232" s="184"/>
      <c r="L232" s="184"/>
      <c r="M232" s="184"/>
      <c r="N232" s="151"/>
      <c r="O232" s="151"/>
      <c r="P232" s="124"/>
      <c r="Q232" s="124"/>
      <c r="R232" s="124">
        <f t="shared" si="3"/>
        <v>400000</v>
      </c>
      <c r="S232" s="162"/>
    </row>
    <row r="233" spans="1:19" x14ac:dyDescent="0.55000000000000004">
      <c r="A233" s="30" t="s">
        <v>611</v>
      </c>
      <c r="B233" s="95"/>
      <c r="C233" s="96"/>
      <c r="D233" s="96" t="s">
        <v>612</v>
      </c>
      <c r="E233" s="97"/>
      <c r="F233" s="151">
        <v>37000</v>
      </c>
      <c r="G233" s="151"/>
      <c r="H233" s="151"/>
      <c r="I233" s="151"/>
      <c r="J233" s="151"/>
      <c r="K233" s="184"/>
      <c r="L233" s="184"/>
      <c r="M233" s="184"/>
      <c r="N233" s="151"/>
      <c r="O233" s="151"/>
      <c r="P233" s="124"/>
      <c r="Q233" s="124"/>
      <c r="R233" s="124">
        <f t="shared" si="3"/>
        <v>37000</v>
      </c>
    </row>
    <row r="234" spans="1:19" x14ac:dyDescent="0.55000000000000004">
      <c r="A234" s="66" t="s">
        <v>613</v>
      </c>
      <c r="B234" s="113"/>
      <c r="C234" s="111"/>
      <c r="D234" s="111" t="s">
        <v>614</v>
      </c>
      <c r="E234" s="112"/>
      <c r="F234" s="159">
        <v>4000</v>
      </c>
      <c r="G234" s="159"/>
      <c r="H234" s="159"/>
      <c r="I234" s="159"/>
      <c r="J234" s="159"/>
      <c r="K234" s="187"/>
      <c r="L234" s="187"/>
      <c r="M234" s="187"/>
      <c r="N234" s="159"/>
      <c r="O234" s="159"/>
      <c r="P234" s="160"/>
      <c r="Q234" s="160"/>
      <c r="R234" s="124">
        <f t="shared" si="3"/>
        <v>4000</v>
      </c>
    </row>
    <row r="235" spans="1:19" x14ac:dyDescent="0.55000000000000004">
      <c r="A235" s="66" t="s">
        <v>615</v>
      </c>
      <c r="B235" s="113"/>
      <c r="C235" s="111"/>
      <c r="D235" s="111" t="s">
        <v>616</v>
      </c>
      <c r="E235" s="112"/>
      <c r="F235" s="159"/>
      <c r="G235" s="159"/>
      <c r="H235" s="159"/>
      <c r="I235" s="159"/>
      <c r="J235" s="159"/>
      <c r="K235" s="187"/>
      <c r="L235" s="187"/>
      <c r="M235" s="187"/>
      <c r="N235" s="159"/>
      <c r="O235" s="159"/>
      <c r="P235" s="160"/>
      <c r="Q235" s="160"/>
      <c r="R235" s="124">
        <f t="shared" si="3"/>
        <v>0</v>
      </c>
    </row>
    <row r="236" spans="1:19" x14ac:dyDescent="0.55000000000000004">
      <c r="A236" s="22"/>
      <c r="B236" s="106"/>
      <c r="C236" s="103" t="s">
        <v>617</v>
      </c>
      <c r="D236" s="104"/>
      <c r="E236" s="105"/>
      <c r="F236" s="153"/>
      <c r="G236" s="153"/>
      <c r="H236" s="153"/>
      <c r="I236" s="153"/>
      <c r="J236" s="153"/>
      <c r="K236" s="186"/>
      <c r="L236" s="186"/>
      <c r="M236" s="186"/>
      <c r="N236" s="153"/>
      <c r="O236" s="153"/>
      <c r="P236" s="154"/>
      <c r="Q236" s="154"/>
      <c r="R236" s="124">
        <f t="shared" si="3"/>
        <v>0</v>
      </c>
      <c r="S236" s="162"/>
    </row>
    <row r="237" spans="1:19" x14ac:dyDescent="0.55000000000000004">
      <c r="A237" s="30" t="s">
        <v>618</v>
      </c>
      <c r="B237" s="95"/>
      <c r="C237" s="96"/>
      <c r="D237" s="96" t="s">
        <v>619</v>
      </c>
      <c r="E237" s="97"/>
      <c r="F237" s="151">
        <v>1000</v>
      </c>
      <c r="G237" s="151"/>
      <c r="H237" s="151"/>
      <c r="I237" s="151"/>
      <c r="J237" s="151"/>
      <c r="K237" s="184"/>
      <c r="L237" s="184"/>
      <c r="M237" s="184"/>
      <c r="N237" s="151"/>
      <c r="O237" s="151"/>
      <c r="P237" s="124"/>
      <c r="Q237" s="124"/>
      <c r="R237" s="124">
        <f t="shared" si="3"/>
        <v>1000</v>
      </c>
    </row>
    <row r="238" spans="1:19" x14ac:dyDescent="0.55000000000000004">
      <c r="A238" s="66" t="s">
        <v>620</v>
      </c>
      <c r="B238" s="113"/>
      <c r="C238" s="111"/>
      <c r="D238" s="111" t="s">
        <v>621</v>
      </c>
      <c r="E238" s="112"/>
      <c r="F238" s="151">
        <v>104000</v>
      </c>
      <c r="G238" s="151"/>
      <c r="H238" s="151"/>
      <c r="I238" s="151"/>
      <c r="J238" s="151"/>
      <c r="K238" s="184"/>
      <c r="L238" s="184"/>
      <c r="M238" s="184"/>
      <c r="N238" s="151"/>
      <c r="O238" s="151"/>
      <c r="P238" s="124"/>
      <c r="Q238" s="124"/>
      <c r="R238" s="124">
        <f t="shared" si="3"/>
        <v>104000</v>
      </c>
    </row>
    <row r="239" spans="1:19" x14ac:dyDescent="0.55000000000000004">
      <c r="A239" s="30" t="s">
        <v>622</v>
      </c>
      <c r="B239" s="95"/>
      <c r="C239" s="96"/>
      <c r="D239" s="96" t="s">
        <v>623</v>
      </c>
      <c r="E239" s="97"/>
      <c r="F239" s="151"/>
      <c r="G239" s="151"/>
      <c r="H239" s="151"/>
      <c r="I239" s="151"/>
      <c r="J239" s="151"/>
      <c r="K239" s="184"/>
      <c r="L239" s="184"/>
      <c r="M239" s="184"/>
      <c r="N239" s="151"/>
      <c r="O239" s="151"/>
      <c r="P239" s="124"/>
      <c r="Q239" s="124"/>
      <c r="R239" s="124">
        <f t="shared" si="3"/>
        <v>0</v>
      </c>
    </row>
    <row r="240" spans="1:19" x14ac:dyDescent="0.55000000000000004">
      <c r="A240" s="30" t="s">
        <v>624</v>
      </c>
      <c r="B240" s="95"/>
      <c r="C240" s="96"/>
      <c r="D240" s="96" t="s">
        <v>625</v>
      </c>
      <c r="E240" s="97"/>
      <c r="F240" s="151"/>
      <c r="G240" s="151"/>
      <c r="H240" s="151"/>
      <c r="I240" s="151"/>
      <c r="J240" s="151"/>
      <c r="K240" s="184"/>
      <c r="L240" s="184"/>
      <c r="M240" s="184"/>
      <c r="N240" s="151"/>
      <c r="O240" s="151"/>
      <c r="P240" s="124"/>
      <c r="Q240" s="124"/>
      <c r="R240" s="124">
        <f t="shared" si="3"/>
        <v>0</v>
      </c>
    </row>
    <row r="241" spans="1:18" x14ac:dyDescent="0.55000000000000004">
      <c r="A241" s="30"/>
      <c r="B241" s="95"/>
      <c r="C241" s="91" t="s">
        <v>626</v>
      </c>
      <c r="D241" s="96"/>
      <c r="E241" s="97"/>
      <c r="F241" s="151"/>
      <c r="G241" s="151"/>
      <c r="H241" s="151"/>
      <c r="I241" s="151"/>
      <c r="J241" s="151"/>
      <c r="K241" s="184"/>
      <c r="L241" s="184"/>
      <c r="M241" s="184"/>
      <c r="N241" s="151"/>
      <c r="O241" s="151"/>
      <c r="P241" s="124"/>
      <c r="Q241" s="124"/>
      <c r="R241" s="124">
        <f t="shared" si="3"/>
        <v>0</v>
      </c>
    </row>
    <row r="242" spans="1:18" x14ac:dyDescent="0.55000000000000004">
      <c r="A242" s="30" t="s">
        <v>627</v>
      </c>
      <c r="B242" s="95"/>
      <c r="C242" s="96"/>
      <c r="D242" s="96" t="s">
        <v>628</v>
      </c>
      <c r="E242" s="97"/>
      <c r="F242" s="151">
        <v>35600000</v>
      </c>
      <c r="G242" s="151"/>
      <c r="H242" s="151"/>
      <c r="I242" s="151"/>
      <c r="J242" s="151"/>
      <c r="K242" s="184"/>
      <c r="L242" s="184"/>
      <c r="M242" s="184"/>
      <c r="N242" s="151"/>
      <c r="O242" s="151"/>
      <c r="P242" s="124"/>
      <c r="Q242" s="124"/>
      <c r="R242" s="124">
        <f t="shared" si="3"/>
        <v>35600000</v>
      </c>
    </row>
    <row r="243" spans="1:18" x14ac:dyDescent="0.55000000000000004">
      <c r="A243" s="30" t="s">
        <v>629</v>
      </c>
      <c r="B243" s="95"/>
      <c r="C243" s="96"/>
      <c r="D243" s="96" t="s">
        <v>630</v>
      </c>
      <c r="E243" s="97"/>
      <c r="F243" s="151">
        <v>5000</v>
      </c>
      <c r="G243" s="151"/>
      <c r="H243" s="151"/>
      <c r="I243" s="151"/>
      <c r="J243" s="151"/>
      <c r="K243" s="184"/>
      <c r="L243" s="184"/>
      <c r="M243" s="184"/>
      <c r="N243" s="151"/>
      <c r="O243" s="151"/>
      <c r="P243" s="124"/>
      <c r="Q243" s="124"/>
      <c r="R243" s="124">
        <f t="shared" si="3"/>
        <v>5000</v>
      </c>
    </row>
    <row r="244" spans="1:18" x14ac:dyDescent="0.55000000000000004">
      <c r="A244" s="30" t="s">
        <v>631</v>
      </c>
      <c r="B244" s="95"/>
      <c r="C244" s="96"/>
      <c r="D244" s="96" t="s">
        <v>632</v>
      </c>
      <c r="E244" s="97"/>
      <c r="F244" s="151"/>
      <c r="G244" s="151"/>
      <c r="H244" s="151"/>
      <c r="I244" s="151"/>
      <c r="J244" s="151"/>
      <c r="K244" s="184"/>
      <c r="L244" s="184"/>
      <c r="M244" s="184"/>
      <c r="N244" s="151"/>
      <c r="O244" s="151"/>
      <c r="P244" s="124"/>
      <c r="Q244" s="124"/>
      <c r="R244" s="124">
        <f t="shared" si="3"/>
        <v>0</v>
      </c>
    </row>
    <row r="245" spans="1:18" x14ac:dyDescent="0.55000000000000004">
      <c r="A245" s="30" t="s">
        <v>633</v>
      </c>
      <c r="B245" s="95"/>
      <c r="C245" s="96"/>
      <c r="D245" s="96" t="s">
        <v>634</v>
      </c>
      <c r="E245" s="97"/>
      <c r="F245" s="151">
        <v>3464000</v>
      </c>
      <c r="G245" s="151"/>
      <c r="H245" s="151"/>
      <c r="I245" s="151"/>
      <c r="J245" s="151"/>
      <c r="K245" s="184"/>
      <c r="L245" s="184"/>
      <c r="M245" s="184"/>
      <c r="N245" s="151"/>
      <c r="O245" s="151"/>
      <c r="P245" s="124"/>
      <c r="Q245" s="124"/>
      <c r="R245" s="124">
        <f t="shared" si="3"/>
        <v>3464000</v>
      </c>
    </row>
    <row r="246" spans="1:18" x14ac:dyDescent="0.55000000000000004">
      <c r="A246" s="30" t="s">
        <v>635</v>
      </c>
      <c r="B246" s="95"/>
      <c r="C246" s="96"/>
      <c r="D246" s="96" t="s">
        <v>636</v>
      </c>
      <c r="E246" s="97"/>
      <c r="F246" s="151">
        <v>2892000</v>
      </c>
      <c r="G246" s="151"/>
      <c r="H246" s="151"/>
      <c r="I246" s="151"/>
      <c r="J246" s="151"/>
      <c r="K246" s="184"/>
      <c r="L246" s="184"/>
      <c r="M246" s="184"/>
      <c r="N246" s="151"/>
      <c r="O246" s="151"/>
      <c r="P246" s="124"/>
      <c r="Q246" s="124"/>
      <c r="R246" s="124">
        <f t="shared" si="3"/>
        <v>2892000</v>
      </c>
    </row>
    <row r="247" spans="1:18" x14ac:dyDescent="0.55000000000000004">
      <c r="A247" s="22"/>
      <c r="B247" s="106"/>
      <c r="C247" s="103" t="s">
        <v>637</v>
      </c>
      <c r="D247" s="104"/>
      <c r="E247" s="105"/>
      <c r="F247" s="151"/>
      <c r="G247" s="151"/>
      <c r="H247" s="151"/>
      <c r="I247" s="151"/>
      <c r="J247" s="151"/>
      <c r="K247" s="184"/>
      <c r="L247" s="184"/>
      <c r="M247" s="184"/>
      <c r="N247" s="151"/>
      <c r="O247" s="151"/>
      <c r="P247" s="124"/>
      <c r="Q247" s="124"/>
      <c r="R247" s="124">
        <f t="shared" si="3"/>
        <v>0</v>
      </c>
    </row>
    <row r="248" spans="1:18" x14ac:dyDescent="0.55000000000000004">
      <c r="A248" s="30" t="s">
        <v>638</v>
      </c>
      <c r="B248" s="95"/>
      <c r="C248" s="96"/>
      <c r="D248" s="96" t="s">
        <v>639</v>
      </c>
      <c r="E248" s="97"/>
      <c r="F248" s="151">
        <v>166000</v>
      </c>
      <c r="G248" s="151"/>
      <c r="H248" s="151"/>
      <c r="I248" s="151"/>
      <c r="J248" s="151"/>
      <c r="K248" s="184"/>
      <c r="L248" s="184"/>
      <c r="M248" s="184"/>
      <c r="N248" s="151"/>
      <c r="O248" s="151"/>
      <c r="P248" s="124"/>
      <c r="Q248" s="124"/>
      <c r="R248" s="124">
        <f t="shared" si="3"/>
        <v>166000</v>
      </c>
    </row>
    <row r="249" spans="1:18" ht="23.25" customHeight="1" x14ac:dyDescent="0.55000000000000004">
      <c r="A249" s="30" t="s">
        <v>640</v>
      </c>
      <c r="B249" s="95"/>
      <c r="C249" s="96"/>
      <c r="D249" s="96" t="s">
        <v>641</v>
      </c>
      <c r="E249" s="97"/>
      <c r="F249" s="151">
        <v>1000</v>
      </c>
      <c r="G249" s="151"/>
      <c r="H249" s="151"/>
      <c r="I249" s="151"/>
      <c r="J249" s="151"/>
      <c r="K249" s="184"/>
      <c r="L249" s="184"/>
      <c r="M249" s="184"/>
      <c r="N249" s="151"/>
      <c r="O249" s="151"/>
      <c r="P249" s="124"/>
      <c r="Q249" s="124"/>
      <c r="R249" s="124">
        <f t="shared" si="3"/>
        <v>1000</v>
      </c>
    </row>
    <row r="250" spans="1:18" ht="23.25" customHeight="1" x14ac:dyDescent="0.55000000000000004">
      <c r="A250" s="30" t="s">
        <v>642</v>
      </c>
      <c r="B250" s="95"/>
      <c r="C250" s="96"/>
      <c r="D250" s="96" t="s">
        <v>643</v>
      </c>
      <c r="E250" s="97"/>
      <c r="F250" s="151">
        <v>107000</v>
      </c>
      <c r="G250" s="151"/>
      <c r="H250" s="151"/>
      <c r="I250" s="151"/>
      <c r="J250" s="151"/>
      <c r="K250" s="184"/>
      <c r="L250" s="184"/>
      <c r="M250" s="184"/>
      <c r="N250" s="151"/>
      <c r="O250" s="151"/>
      <c r="P250" s="124"/>
      <c r="Q250" s="124"/>
      <c r="R250" s="124">
        <f t="shared" si="3"/>
        <v>107000</v>
      </c>
    </row>
    <row r="251" spans="1:18" ht="23.25" customHeight="1" x14ac:dyDescent="0.55000000000000004">
      <c r="A251" s="30" t="s">
        <v>644</v>
      </c>
      <c r="B251" s="95"/>
      <c r="C251" s="96"/>
      <c r="D251" s="96" t="s">
        <v>645</v>
      </c>
      <c r="E251" s="97"/>
      <c r="F251" s="151">
        <v>782000</v>
      </c>
      <c r="G251" s="151"/>
      <c r="H251" s="151"/>
      <c r="I251" s="151"/>
      <c r="J251" s="151"/>
      <c r="K251" s="184"/>
      <c r="L251" s="184"/>
      <c r="M251" s="184"/>
      <c r="N251" s="151"/>
      <c r="O251" s="151"/>
      <c r="P251" s="124"/>
      <c r="Q251" s="124"/>
      <c r="R251" s="124">
        <f t="shared" si="3"/>
        <v>782000</v>
      </c>
    </row>
    <row r="252" spans="1:18" x14ac:dyDescent="0.55000000000000004">
      <c r="A252" s="30" t="s">
        <v>646</v>
      </c>
      <c r="B252" s="95"/>
      <c r="C252" s="96"/>
      <c r="D252" s="96" t="s">
        <v>647</v>
      </c>
      <c r="E252" s="97"/>
      <c r="F252" s="151">
        <v>1000</v>
      </c>
      <c r="G252" s="151"/>
      <c r="H252" s="151"/>
      <c r="I252" s="151"/>
      <c r="J252" s="151"/>
      <c r="K252" s="184"/>
      <c r="L252" s="184"/>
      <c r="M252" s="184"/>
      <c r="N252" s="151"/>
      <c r="O252" s="151"/>
      <c r="P252" s="124"/>
      <c r="Q252" s="124"/>
      <c r="R252" s="124">
        <f t="shared" si="3"/>
        <v>1000</v>
      </c>
    </row>
    <row r="253" spans="1:18" x14ac:dyDescent="0.55000000000000004">
      <c r="A253" s="30" t="s">
        <v>648</v>
      </c>
      <c r="B253" s="95"/>
      <c r="C253" s="96"/>
      <c r="D253" s="96" t="s">
        <v>649</v>
      </c>
      <c r="E253" s="97"/>
      <c r="F253" s="151">
        <v>433000</v>
      </c>
      <c r="G253" s="151"/>
      <c r="H253" s="151"/>
      <c r="I253" s="151"/>
      <c r="J253" s="151"/>
      <c r="K253" s="184"/>
      <c r="L253" s="184"/>
      <c r="M253" s="184"/>
      <c r="N253" s="151"/>
      <c r="O253" s="151"/>
      <c r="P253" s="124"/>
      <c r="Q253" s="124"/>
      <c r="R253" s="124">
        <f t="shared" si="3"/>
        <v>433000</v>
      </c>
    </row>
    <row r="254" spans="1:18" x14ac:dyDescent="0.55000000000000004">
      <c r="A254" s="30" t="s">
        <v>650</v>
      </c>
      <c r="B254" s="95"/>
      <c r="C254" s="96"/>
      <c r="D254" s="96" t="s">
        <v>651</v>
      </c>
      <c r="E254" s="97"/>
      <c r="F254" s="151">
        <v>1000</v>
      </c>
      <c r="G254" s="151"/>
      <c r="H254" s="151"/>
      <c r="I254" s="151"/>
      <c r="J254" s="151"/>
      <c r="K254" s="184"/>
      <c r="L254" s="184"/>
      <c r="M254" s="184"/>
      <c r="N254" s="151"/>
      <c r="O254" s="151"/>
      <c r="P254" s="124"/>
      <c r="Q254" s="124"/>
      <c r="R254" s="124">
        <f t="shared" si="3"/>
        <v>1000</v>
      </c>
    </row>
    <row r="255" spans="1:18" x14ac:dyDescent="0.55000000000000004">
      <c r="A255" s="30" t="s">
        <v>652</v>
      </c>
      <c r="B255" s="95"/>
      <c r="C255" s="96"/>
      <c r="D255" s="96" t="s">
        <v>653</v>
      </c>
      <c r="E255" s="97"/>
      <c r="F255" s="151"/>
      <c r="G255" s="151"/>
      <c r="H255" s="151"/>
      <c r="I255" s="151"/>
      <c r="J255" s="151"/>
      <c r="K255" s="184"/>
      <c r="L255" s="184"/>
      <c r="M255" s="184"/>
      <c r="N255" s="151"/>
      <c r="O255" s="151"/>
      <c r="P255" s="124"/>
      <c r="Q255" s="124"/>
      <c r="R255" s="124">
        <f t="shared" si="3"/>
        <v>0</v>
      </c>
    </row>
    <row r="256" spans="1:18" x14ac:dyDescent="0.55000000000000004">
      <c r="A256" s="30" t="s">
        <v>654</v>
      </c>
      <c r="B256" s="95"/>
      <c r="C256" s="96"/>
      <c r="D256" s="96" t="s">
        <v>655</v>
      </c>
      <c r="E256" s="97"/>
      <c r="F256" s="151">
        <v>67000</v>
      </c>
      <c r="G256" s="151"/>
      <c r="H256" s="151"/>
      <c r="I256" s="151"/>
      <c r="J256" s="151"/>
      <c r="K256" s="184"/>
      <c r="L256" s="184"/>
      <c r="M256" s="184"/>
      <c r="N256" s="151"/>
      <c r="O256" s="151"/>
      <c r="P256" s="124"/>
      <c r="Q256" s="124"/>
      <c r="R256" s="124">
        <f t="shared" si="3"/>
        <v>67000</v>
      </c>
    </row>
    <row r="257" spans="1:18" x14ac:dyDescent="0.55000000000000004">
      <c r="A257" s="30" t="s">
        <v>656</v>
      </c>
      <c r="B257" s="95"/>
      <c r="C257" s="96"/>
      <c r="D257" s="96" t="s">
        <v>657</v>
      </c>
      <c r="E257" s="97"/>
      <c r="F257" s="151">
        <v>595000</v>
      </c>
      <c r="G257" s="151"/>
      <c r="H257" s="151"/>
      <c r="I257" s="151"/>
      <c r="J257" s="151"/>
      <c r="K257" s="184"/>
      <c r="L257" s="184"/>
      <c r="M257" s="184"/>
      <c r="N257" s="151"/>
      <c r="O257" s="151"/>
      <c r="P257" s="124"/>
      <c r="Q257" s="124"/>
      <c r="R257" s="124">
        <f t="shared" si="3"/>
        <v>595000</v>
      </c>
    </row>
    <row r="258" spans="1:18" x14ac:dyDescent="0.55000000000000004">
      <c r="A258" s="30" t="s">
        <v>658</v>
      </c>
      <c r="B258" s="95"/>
      <c r="C258" s="96"/>
      <c r="D258" s="96" t="s">
        <v>659</v>
      </c>
      <c r="E258" s="97"/>
      <c r="F258" s="151">
        <v>409000</v>
      </c>
      <c r="G258" s="151"/>
      <c r="H258" s="151"/>
      <c r="I258" s="151"/>
      <c r="J258" s="151"/>
      <c r="K258" s="184"/>
      <c r="L258" s="184"/>
      <c r="M258" s="184"/>
      <c r="N258" s="151"/>
      <c r="O258" s="151"/>
      <c r="P258" s="124"/>
      <c r="Q258" s="124"/>
      <c r="R258" s="124">
        <f t="shared" si="3"/>
        <v>409000</v>
      </c>
    </row>
    <row r="259" spans="1:18" x14ac:dyDescent="0.55000000000000004">
      <c r="A259" s="22"/>
      <c r="B259" s="106"/>
      <c r="C259" s="103" t="s">
        <v>660</v>
      </c>
      <c r="D259" s="104"/>
      <c r="E259" s="105"/>
      <c r="F259" s="153"/>
      <c r="G259" s="153"/>
      <c r="H259" s="153"/>
      <c r="I259" s="153"/>
      <c r="J259" s="153"/>
      <c r="K259" s="186"/>
      <c r="L259" s="186"/>
      <c r="M259" s="186"/>
      <c r="N259" s="153"/>
      <c r="O259" s="153"/>
      <c r="P259" s="154"/>
      <c r="Q259" s="154"/>
      <c r="R259" s="124">
        <f t="shared" si="3"/>
        <v>0</v>
      </c>
    </row>
    <row r="260" spans="1:18" x14ac:dyDescent="0.55000000000000004">
      <c r="A260" s="30" t="s">
        <v>661</v>
      </c>
      <c r="B260" s="95"/>
      <c r="C260" s="96"/>
      <c r="D260" s="96" t="s">
        <v>662</v>
      </c>
      <c r="E260" s="97"/>
      <c r="F260" s="151">
        <v>717000</v>
      </c>
      <c r="G260" s="151"/>
      <c r="H260" s="151"/>
      <c r="I260" s="151"/>
      <c r="J260" s="151"/>
      <c r="K260" s="184"/>
      <c r="L260" s="184"/>
      <c r="M260" s="184"/>
      <c r="N260" s="151"/>
      <c r="O260" s="151"/>
      <c r="P260" s="124"/>
      <c r="Q260" s="124"/>
      <c r="R260" s="124">
        <f t="shared" si="3"/>
        <v>717000</v>
      </c>
    </row>
    <row r="261" spans="1:18" x14ac:dyDescent="0.55000000000000004">
      <c r="A261" s="30" t="s">
        <v>663</v>
      </c>
      <c r="B261" s="95"/>
      <c r="C261" s="96"/>
      <c r="D261" s="96" t="s">
        <v>664</v>
      </c>
      <c r="E261" s="97"/>
      <c r="F261" s="151">
        <v>413000</v>
      </c>
      <c r="G261" s="151"/>
      <c r="H261" s="151"/>
      <c r="I261" s="151"/>
      <c r="J261" s="151"/>
      <c r="K261" s="184"/>
      <c r="L261" s="184"/>
      <c r="M261" s="184"/>
      <c r="N261" s="151"/>
      <c r="O261" s="151"/>
      <c r="P261" s="124"/>
      <c r="Q261" s="124"/>
      <c r="R261" s="124">
        <f t="shared" si="3"/>
        <v>413000</v>
      </c>
    </row>
    <row r="262" spans="1:18" x14ac:dyDescent="0.55000000000000004">
      <c r="A262" s="30" t="s">
        <v>665</v>
      </c>
      <c r="B262" s="95"/>
      <c r="C262" s="96"/>
      <c r="D262" s="96" t="s">
        <v>666</v>
      </c>
      <c r="E262" s="97"/>
      <c r="F262" s="151"/>
      <c r="G262" s="151"/>
      <c r="H262" s="151"/>
      <c r="I262" s="151"/>
      <c r="J262" s="151"/>
      <c r="K262" s="184"/>
      <c r="L262" s="184"/>
      <c r="M262" s="184"/>
      <c r="N262" s="151"/>
      <c r="O262" s="151"/>
      <c r="P262" s="124"/>
      <c r="Q262" s="124"/>
      <c r="R262" s="124">
        <f t="shared" si="3"/>
        <v>0</v>
      </c>
    </row>
    <row r="263" spans="1:18" x14ac:dyDescent="0.55000000000000004">
      <c r="A263" s="30" t="s">
        <v>667</v>
      </c>
      <c r="B263" s="95"/>
      <c r="C263" s="96"/>
      <c r="D263" s="96" t="s">
        <v>668</v>
      </c>
      <c r="E263" s="97"/>
      <c r="F263" s="151"/>
      <c r="G263" s="151"/>
      <c r="H263" s="151"/>
      <c r="I263" s="151"/>
      <c r="J263" s="151"/>
      <c r="K263" s="184"/>
      <c r="L263" s="184"/>
      <c r="M263" s="184"/>
      <c r="N263" s="151"/>
      <c r="O263" s="151"/>
      <c r="P263" s="124"/>
      <c r="Q263" s="124"/>
      <c r="R263" s="124">
        <f t="shared" si="3"/>
        <v>0</v>
      </c>
    </row>
    <row r="264" spans="1:18" x14ac:dyDescent="0.55000000000000004">
      <c r="A264" s="30" t="s">
        <v>669</v>
      </c>
      <c r="B264" s="95"/>
      <c r="C264" s="96"/>
      <c r="D264" s="96" t="s">
        <v>670</v>
      </c>
      <c r="E264" s="97"/>
      <c r="F264" s="151"/>
      <c r="G264" s="151"/>
      <c r="H264" s="151"/>
      <c r="I264" s="151"/>
      <c r="J264" s="151"/>
      <c r="K264" s="184"/>
      <c r="L264" s="184"/>
      <c r="M264" s="184"/>
      <c r="N264" s="151"/>
      <c r="O264" s="151"/>
      <c r="P264" s="124"/>
      <c r="Q264" s="124"/>
      <c r="R264" s="124">
        <f t="shared" si="3"/>
        <v>0</v>
      </c>
    </row>
    <row r="265" spans="1:18" x14ac:dyDescent="0.55000000000000004">
      <c r="A265" s="30"/>
      <c r="B265" s="99"/>
      <c r="C265" s="91" t="s">
        <v>671</v>
      </c>
      <c r="D265" s="96"/>
      <c r="E265" s="97"/>
      <c r="F265" s="151"/>
      <c r="G265" s="151"/>
      <c r="H265" s="151"/>
      <c r="I265" s="151"/>
      <c r="J265" s="151"/>
      <c r="K265" s="184"/>
      <c r="L265" s="184"/>
      <c r="M265" s="184"/>
      <c r="N265" s="151"/>
      <c r="O265" s="151"/>
      <c r="P265" s="124"/>
      <c r="Q265" s="124"/>
      <c r="R265" s="124">
        <f t="shared" si="3"/>
        <v>0</v>
      </c>
    </row>
    <row r="266" spans="1:18" x14ac:dyDescent="0.55000000000000004">
      <c r="A266" s="30" t="s">
        <v>672</v>
      </c>
      <c r="B266" s="95"/>
      <c r="C266" s="96"/>
      <c r="D266" s="96" t="s">
        <v>673</v>
      </c>
      <c r="E266" s="97"/>
      <c r="F266" s="151">
        <v>22000</v>
      </c>
      <c r="G266" s="151"/>
      <c r="H266" s="151"/>
      <c r="I266" s="151"/>
      <c r="J266" s="151"/>
      <c r="K266" s="184"/>
      <c r="L266" s="184"/>
      <c r="M266" s="184"/>
      <c r="N266" s="151"/>
      <c r="O266" s="151"/>
      <c r="P266" s="124"/>
      <c r="Q266" s="124"/>
      <c r="R266" s="124">
        <f t="shared" si="3"/>
        <v>22000</v>
      </c>
    </row>
    <row r="267" spans="1:18" x14ac:dyDescent="0.55000000000000004">
      <c r="A267" s="30" t="s">
        <v>674</v>
      </c>
      <c r="B267" s="95"/>
      <c r="C267" s="96"/>
      <c r="D267" s="96" t="s">
        <v>675</v>
      </c>
      <c r="E267" s="97"/>
      <c r="F267" s="151"/>
      <c r="G267" s="151"/>
      <c r="H267" s="151"/>
      <c r="I267" s="151"/>
      <c r="J267" s="151"/>
      <c r="K267" s="184"/>
      <c r="L267" s="184"/>
      <c r="M267" s="184"/>
      <c r="N267" s="151"/>
      <c r="O267" s="151"/>
      <c r="P267" s="124"/>
      <c r="Q267" s="124"/>
      <c r="R267" s="124">
        <f t="shared" si="3"/>
        <v>0</v>
      </c>
    </row>
    <row r="268" spans="1:18" x14ac:dyDescent="0.55000000000000004">
      <c r="A268" s="30" t="s">
        <v>676</v>
      </c>
      <c r="B268" s="95"/>
      <c r="C268" s="96"/>
      <c r="D268" s="96" t="s">
        <v>677</v>
      </c>
      <c r="E268" s="97"/>
      <c r="F268" s="151"/>
      <c r="G268" s="151"/>
      <c r="H268" s="151"/>
      <c r="I268" s="151"/>
      <c r="J268" s="151"/>
      <c r="K268" s="184"/>
      <c r="L268" s="184"/>
      <c r="M268" s="184"/>
      <c r="N268" s="151"/>
      <c r="O268" s="151"/>
      <c r="P268" s="124"/>
      <c r="Q268" s="124"/>
      <c r="R268" s="124">
        <f t="shared" si="3"/>
        <v>0</v>
      </c>
    </row>
    <row r="269" spans="1:18" x14ac:dyDescent="0.55000000000000004">
      <c r="A269" s="30" t="s">
        <v>678</v>
      </c>
      <c r="B269" s="95"/>
      <c r="C269" s="96"/>
      <c r="D269" s="96" t="s">
        <v>679</v>
      </c>
      <c r="E269" s="97"/>
      <c r="F269" s="151"/>
      <c r="G269" s="151"/>
      <c r="H269" s="151"/>
      <c r="I269" s="151"/>
      <c r="J269" s="151"/>
      <c r="K269" s="184"/>
      <c r="L269" s="184"/>
      <c r="M269" s="184"/>
      <c r="N269" s="151"/>
      <c r="O269" s="151"/>
      <c r="P269" s="124"/>
      <c r="Q269" s="124"/>
      <c r="R269" s="124">
        <f t="shared" ref="R269:R278" si="4">SUM(F269:Q269)</f>
        <v>0</v>
      </c>
    </row>
    <row r="270" spans="1:18" x14ac:dyDescent="0.55000000000000004">
      <c r="A270" s="30" t="s">
        <v>680</v>
      </c>
      <c r="B270" s="95"/>
      <c r="C270" s="96"/>
      <c r="D270" s="96" t="s">
        <v>681</v>
      </c>
      <c r="E270" s="97"/>
      <c r="F270" s="151"/>
      <c r="G270" s="151"/>
      <c r="H270" s="151"/>
      <c r="I270" s="151"/>
      <c r="J270" s="151"/>
      <c r="K270" s="184"/>
      <c r="L270" s="184"/>
      <c r="M270" s="184"/>
      <c r="N270" s="151"/>
      <c r="O270" s="151"/>
      <c r="P270" s="124"/>
      <c r="Q270" s="124"/>
      <c r="R270" s="124">
        <f t="shared" si="4"/>
        <v>0</v>
      </c>
    </row>
    <row r="271" spans="1:18" x14ac:dyDescent="0.55000000000000004">
      <c r="A271" s="30"/>
      <c r="B271" s="99" t="s">
        <v>682</v>
      </c>
      <c r="C271" s="96"/>
      <c r="D271" s="96"/>
      <c r="E271" s="97"/>
      <c r="F271" s="151"/>
      <c r="G271" s="151"/>
      <c r="H271" s="151"/>
      <c r="I271" s="151"/>
      <c r="J271" s="151"/>
      <c r="K271" s="184"/>
      <c r="L271" s="184"/>
      <c r="M271" s="184"/>
      <c r="N271" s="151"/>
      <c r="O271" s="151"/>
      <c r="P271" s="124"/>
      <c r="Q271" s="124"/>
      <c r="R271" s="124">
        <f t="shared" si="4"/>
        <v>0</v>
      </c>
    </row>
    <row r="272" spans="1:18" x14ac:dyDescent="0.55000000000000004">
      <c r="A272" s="30"/>
      <c r="B272" s="95"/>
      <c r="C272" s="91" t="s">
        <v>683</v>
      </c>
      <c r="D272" s="96"/>
      <c r="E272" s="97"/>
      <c r="F272" s="151"/>
      <c r="G272" s="151"/>
      <c r="H272" s="151"/>
      <c r="I272" s="151"/>
      <c r="J272" s="151"/>
      <c r="K272" s="184"/>
      <c r="L272" s="184"/>
      <c r="M272" s="184"/>
      <c r="N272" s="151"/>
      <c r="O272" s="151"/>
      <c r="P272" s="124"/>
      <c r="Q272" s="124"/>
      <c r="R272" s="124">
        <f t="shared" si="4"/>
        <v>0</v>
      </c>
    </row>
    <row r="273" spans="1:19" x14ac:dyDescent="0.55000000000000004">
      <c r="A273" s="30" t="s">
        <v>684</v>
      </c>
      <c r="B273" s="95"/>
      <c r="C273" s="96"/>
      <c r="D273" s="96" t="s">
        <v>683</v>
      </c>
      <c r="E273" s="97"/>
      <c r="F273" s="151"/>
      <c r="G273" s="151"/>
      <c r="H273" s="151"/>
      <c r="I273" s="151"/>
      <c r="J273" s="151"/>
      <c r="K273" s="184"/>
      <c r="L273" s="184"/>
      <c r="M273" s="184"/>
      <c r="N273" s="151"/>
      <c r="O273" s="151"/>
      <c r="P273" s="124"/>
      <c r="Q273" s="124"/>
      <c r="R273" s="124">
        <f t="shared" si="4"/>
        <v>0</v>
      </c>
    </row>
    <row r="274" spans="1:19" x14ac:dyDescent="0.55000000000000004">
      <c r="A274" s="30"/>
      <c r="B274" s="99"/>
      <c r="C274" s="91" t="s">
        <v>685</v>
      </c>
      <c r="D274" s="96"/>
      <c r="E274" s="97"/>
      <c r="F274" s="151"/>
      <c r="G274" s="151"/>
      <c r="H274" s="151"/>
      <c r="I274" s="151"/>
      <c r="J274" s="151"/>
      <c r="K274" s="184"/>
      <c r="L274" s="184"/>
      <c r="M274" s="184"/>
      <c r="N274" s="151"/>
      <c r="O274" s="151"/>
      <c r="P274" s="124"/>
      <c r="Q274" s="124"/>
      <c r="R274" s="124">
        <f t="shared" si="4"/>
        <v>0</v>
      </c>
    </row>
    <row r="275" spans="1:19" x14ac:dyDescent="0.55000000000000004">
      <c r="A275" s="30" t="s">
        <v>686</v>
      </c>
      <c r="B275" s="95"/>
      <c r="C275" s="96"/>
      <c r="D275" s="96" t="s">
        <v>687</v>
      </c>
      <c r="E275" s="97"/>
      <c r="F275" s="151"/>
      <c r="G275" s="151"/>
      <c r="H275" s="151"/>
      <c r="I275" s="151"/>
      <c r="J275" s="151"/>
      <c r="K275" s="184"/>
      <c r="L275" s="184"/>
      <c r="M275" s="184"/>
      <c r="N275" s="151"/>
      <c r="O275" s="151"/>
      <c r="P275" s="124"/>
      <c r="Q275" s="124"/>
      <c r="R275" s="124">
        <f t="shared" si="4"/>
        <v>0</v>
      </c>
    </row>
    <row r="276" spans="1:19" x14ac:dyDescent="0.55000000000000004">
      <c r="A276" s="30" t="s">
        <v>688</v>
      </c>
      <c r="B276" s="95"/>
      <c r="C276" s="96"/>
      <c r="D276" s="96" t="s">
        <v>689</v>
      </c>
      <c r="E276" s="97"/>
      <c r="F276" s="151"/>
      <c r="G276" s="151"/>
      <c r="H276" s="151"/>
      <c r="I276" s="151"/>
      <c r="J276" s="151"/>
      <c r="K276" s="184"/>
      <c r="L276" s="184"/>
      <c r="M276" s="184"/>
      <c r="N276" s="151"/>
      <c r="O276" s="151"/>
      <c r="P276" s="124"/>
      <c r="Q276" s="124"/>
      <c r="R276" s="124">
        <f t="shared" si="4"/>
        <v>0</v>
      </c>
    </row>
    <row r="277" spans="1:19" x14ac:dyDescent="0.55000000000000004">
      <c r="A277" s="30" t="s">
        <v>690</v>
      </c>
      <c r="B277" s="113"/>
      <c r="C277" s="111"/>
      <c r="D277" s="111" t="s">
        <v>691</v>
      </c>
      <c r="E277" s="114"/>
      <c r="F277" s="151"/>
      <c r="G277" s="151"/>
      <c r="H277" s="151"/>
      <c r="I277" s="151"/>
      <c r="J277" s="151"/>
      <c r="K277" s="184"/>
      <c r="L277" s="184"/>
      <c r="M277" s="184"/>
      <c r="N277" s="151"/>
      <c r="O277" s="151"/>
      <c r="P277" s="124"/>
      <c r="Q277" s="124"/>
      <c r="R277" s="160">
        <f t="shared" si="4"/>
        <v>0</v>
      </c>
    </row>
    <row r="278" spans="1:19" x14ac:dyDescent="0.55000000000000004">
      <c r="A278" s="115"/>
      <c r="B278" s="219" t="s">
        <v>692</v>
      </c>
      <c r="C278" s="220"/>
      <c r="D278" s="220"/>
      <c r="E278" s="220"/>
      <c r="F278" s="137">
        <f>SUM(F9:F277)</f>
        <v>530776000</v>
      </c>
      <c r="G278" s="137">
        <f t="shared" ref="G278:M278" si="5">SUM(G12:G277)</f>
        <v>4176000</v>
      </c>
      <c r="H278" s="137">
        <f t="shared" si="5"/>
        <v>4116000</v>
      </c>
      <c r="I278" s="137">
        <f t="shared" si="5"/>
        <v>21669000</v>
      </c>
      <c r="J278" s="137">
        <f t="shared" si="5"/>
        <v>15824000</v>
      </c>
      <c r="K278" s="188">
        <f t="shared" si="5"/>
        <v>12983000</v>
      </c>
      <c r="L278" s="188">
        <f t="shared" si="5"/>
        <v>4289000</v>
      </c>
      <c r="M278" s="188">
        <f t="shared" si="5"/>
        <v>3989000</v>
      </c>
      <c r="N278" s="137">
        <f>SUM(N9:N277)</f>
        <v>6569000</v>
      </c>
      <c r="O278" s="137">
        <f t="shared" ref="O278" si="6">SUM(O12:O277)</f>
        <v>4133000</v>
      </c>
      <c r="P278" s="137">
        <f>SUM(P12:P277)</f>
        <v>3173000</v>
      </c>
      <c r="Q278" s="137">
        <f>SUM(Q12:Q277)</f>
        <v>3256000</v>
      </c>
      <c r="R278" s="190">
        <f t="shared" si="4"/>
        <v>614953000</v>
      </c>
      <c r="S278" s="162"/>
    </row>
    <row r="279" spans="1:19" x14ac:dyDescent="0.55000000000000004">
      <c r="E279" s="74" t="s">
        <v>693</v>
      </c>
      <c r="Q279" s="161">
        <v>3295000</v>
      </c>
    </row>
    <row r="280" spans="1:19" x14ac:dyDescent="0.55000000000000004">
      <c r="E280" s="74" t="s">
        <v>694</v>
      </c>
      <c r="F280" s="161">
        <f>F278-F279</f>
        <v>530776000</v>
      </c>
      <c r="Q280" s="161">
        <v>614953000</v>
      </c>
    </row>
    <row r="281" spans="1:19" x14ac:dyDescent="0.55000000000000004">
      <c r="E281" s="74" t="s">
        <v>697</v>
      </c>
      <c r="F281" s="161" t="e">
        <f>รายได้!#REF!</f>
        <v>#REF!</v>
      </c>
      <c r="P281" s="161" t="e">
        <f>รายได้!#REF!</f>
        <v>#REF!</v>
      </c>
      <c r="Q281" s="161">
        <f>SUM(Q280-Q279)</f>
        <v>611658000</v>
      </c>
      <c r="S281" s="162"/>
    </row>
  </sheetData>
  <mergeCells count="5">
    <mergeCell ref="A1:R1"/>
    <mergeCell ref="A2:R2"/>
    <mergeCell ref="B6:E6"/>
    <mergeCell ref="B7:E7"/>
    <mergeCell ref="B278:E278"/>
  </mergeCells>
  <printOptions horizontalCentered="1"/>
  <pageMargins left="0" right="0" top="0.39370078740157483" bottom="0.39370078740157483" header="0.39370078740157483" footer="0.39370078740157483"/>
  <pageSetup paperSize="9" scale="50" orientation="landscape" r:id="rId1"/>
  <headerFooter alignWithMargins="0">
    <oddFooter>&amp;Rผงท.กงป.</oddFooter>
  </headerFooter>
  <rowBreaks count="9" manualBreakCount="9">
    <brk id="36" max="9" man="1"/>
    <brk id="64" max="9" man="1"/>
    <brk id="92" max="9" man="1"/>
    <brk id="120" max="9" man="1"/>
    <brk id="148" max="9" man="1"/>
    <brk id="175" max="9" man="1"/>
    <brk id="202" max="9" man="1"/>
    <brk id="229" max="9" man="1"/>
    <brk id="258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.75" x14ac:dyDescent="0.5"/>
  <sheetData/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4</vt:i4>
      </vt:variant>
    </vt:vector>
  </HeadingPairs>
  <TitlesOfParts>
    <vt:vector size="7" baseType="lpstr">
      <vt:lpstr>รายได้</vt:lpstr>
      <vt:lpstr>รายจาย</vt:lpstr>
      <vt:lpstr>Sheet1</vt:lpstr>
      <vt:lpstr>รายได้!Print_Area</vt:lpstr>
      <vt:lpstr>รายจาย!Print_Area</vt:lpstr>
      <vt:lpstr>รายได้!Print_Titles</vt:lpstr>
      <vt:lpstr>รายจาย!Print_Titles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Monpawipa Assawapoom</dc:creator>
  <cp:lastModifiedBy>rprnpat burapong</cp:lastModifiedBy>
  <cp:lastPrinted>2015-10-28T07:42:52Z</cp:lastPrinted>
  <dcterms:created xsi:type="dcterms:W3CDTF">2015-10-05T01:49:57Z</dcterms:created>
  <dcterms:modified xsi:type="dcterms:W3CDTF">2016-03-15T03:28:28Z</dcterms:modified>
</cp:coreProperties>
</file>