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NG_PRAW\นผ\กระจายงบ 63\"/>
    </mc:Choice>
  </mc:AlternateContent>
  <bookViews>
    <workbookView xWindow="0" yWindow="0" windowWidth="28800" windowHeight="12375" activeTab="1"/>
  </bookViews>
  <sheets>
    <sheet name="รายได้" sheetId="1" r:id="rId1"/>
    <sheet name="ค่าใช้จ่าย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S286" i="2" l="1"/>
  <c r="AC286" i="2"/>
  <c r="AB286" i="2"/>
  <c r="AA286" i="2"/>
  <c r="Z286" i="2"/>
  <c r="X286" i="2"/>
  <c r="W286" i="2"/>
  <c r="V286" i="2"/>
  <c r="U286" i="2"/>
  <c r="R286" i="2"/>
  <c r="Q286" i="2"/>
  <c r="P286" i="2"/>
  <c r="O286" i="2"/>
  <c r="H286" i="2"/>
  <c r="I286" i="2"/>
  <c r="J286" i="2"/>
  <c r="K286" i="2"/>
  <c r="L286" i="2"/>
  <c r="M286" i="2"/>
  <c r="G286" i="2"/>
  <c r="F286" i="2"/>
  <c r="N285" i="2"/>
  <c r="T285" i="2"/>
  <c r="Y285" i="2"/>
  <c r="AD285" i="2"/>
  <c r="H126" i="1"/>
  <c r="I126" i="1"/>
  <c r="G126" i="1"/>
  <c r="F126" i="1"/>
  <c r="H80" i="1"/>
  <c r="I80" i="1"/>
  <c r="G80" i="1"/>
  <c r="F80" i="1"/>
  <c r="AD286" i="2" l="1"/>
  <c r="Y286" i="2"/>
  <c r="N286" i="2"/>
  <c r="T286" i="2"/>
  <c r="AE285" i="2"/>
  <c r="AE286" i="2" l="1"/>
  <c r="AG286" i="2" s="1"/>
  <c r="I16" i="1"/>
  <c r="I127" i="1" s="1"/>
  <c r="H16" i="1"/>
  <c r="H127" i="1" s="1"/>
  <c r="G16" i="1"/>
  <c r="G127" i="1" s="1"/>
  <c r="F16" i="1"/>
  <c r="F127" i="1" s="1"/>
  <c r="J13" i="1"/>
  <c r="J14" i="1"/>
  <c r="J15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" i="1"/>
  <c r="J11" i="1"/>
  <c r="L126" i="1" l="1"/>
  <c r="M126" i="1" s="1"/>
  <c r="L80" i="1"/>
  <c r="M80" i="1" s="1"/>
  <c r="J127" i="1"/>
  <c r="J16" i="1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D66" i="2"/>
  <c r="AD67" i="2"/>
  <c r="AD68" i="2"/>
  <c r="AD69" i="2"/>
  <c r="AD70" i="2"/>
  <c r="AD71" i="2"/>
  <c r="AD72" i="2"/>
  <c r="AD73" i="2"/>
  <c r="AD74" i="2"/>
  <c r="AD75" i="2"/>
  <c r="AD76" i="2"/>
  <c r="AD77" i="2"/>
  <c r="AD78" i="2"/>
  <c r="AD79" i="2"/>
  <c r="AD80" i="2"/>
  <c r="AD81" i="2"/>
  <c r="AD82" i="2"/>
  <c r="AD83" i="2"/>
  <c r="AD84" i="2"/>
  <c r="AD85" i="2"/>
  <c r="AD86" i="2"/>
  <c r="AD87" i="2"/>
  <c r="AD88" i="2"/>
  <c r="AD89" i="2"/>
  <c r="AD90" i="2"/>
  <c r="AD91" i="2"/>
  <c r="AD92" i="2"/>
  <c r="AD93" i="2"/>
  <c r="AD94" i="2"/>
  <c r="AD95" i="2"/>
  <c r="AD96" i="2"/>
  <c r="AD97" i="2"/>
  <c r="AD98" i="2"/>
  <c r="AD99" i="2"/>
  <c r="AD100" i="2"/>
  <c r="AD101" i="2"/>
  <c r="AD102" i="2"/>
  <c r="AD103" i="2"/>
  <c r="AD104" i="2"/>
  <c r="AD105" i="2"/>
  <c r="AD106" i="2"/>
  <c r="AD107" i="2"/>
  <c r="AD108" i="2"/>
  <c r="AD109" i="2"/>
  <c r="AD110" i="2"/>
  <c r="AD111" i="2"/>
  <c r="AD112" i="2"/>
  <c r="AD113" i="2"/>
  <c r="AD114" i="2"/>
  <c r="AD115" i="2"/>
  <c r="AD116" i="2"/>
  <c r="AD117" i="2"/>
  <c r="AD118" i="2"/>
  <c r="AD119" i="2"/>
  <c r="AD120" i="2"/>
  <c r="AD121" i="2"/>
  <c r="AD122" i="2"/>
  <c r="AD123" i="2"/>
  <c r="AD124" i="2"/>
  <c r="AD125" i="2"/>
  <c r="AD126" i="2"/>
  <c r="AD127" i="2"/>
  <c r="AD128" i="2"/>
  <c r="AD129" i="2"/>
  <c r="AD130" i="2"/>
  <c r="AD131" i="2"/>
  <c r="AD132" i="2"/>
  <c r="AD133" i="2"/>
  <c r="AD134" i="2"/>
  <c r="AD135" i="2"/>
  <c r="AD136" i="2"/>
  <c r="AD137" i="2"/>
  <c r="AD138" i="2"/>
  <c r="AD139" i="2"/>
  <c r="AD140" i="2"/>
  <c r="AD141" i="2"/>
  <c r="AD142" i="2"/>
  <c r="AD143" i="2"/>
  <c r="AD144" i="2"/>
  <c r="AD145" i="2"/>
  <c r="AD146" i="2"/>
  <c r="AD147" i="2"/>
  <c r="AD148" i="2"/>
  <c r="AD149" i="2"/>
  <c r="AD150" i="2"/>
  <c r="AD151" i="2"/>
  <c r="AD152" i="2"/>
  <c r="AD153" i="2"/>
  <c r="AD154" i="2"/>
  <c r="AD155" i="2"/>
  <c r="AD156" i="2"/>
  <c r="AD157" i="2"/>
  <c r="AD158" i="2"/>
  <c r="AD159" i="2"/>
  <c r="AD160" i="2"/>
  <c r="AD161" i="2"/>
  <c r="AD162" i="2"/>
  <c r="AD163" i="2"/>
  <c r="AD164" i="2"/>
  <c r="AD165" i="2"/>
  <c r="AD166" i="2"/>
  <c r="AD167" i="2"/>
  <c r="AD168" i="2"/>
  <c r="AD169" i="2"/>
  <c r="AD170" i="2"/>
  <c r="AD171" i="2"/>
  <c r="AD172" i="2"/>
  <c r="AD173" i="2"/>
  <c r="AD174" i="2"/>
  <c r="AD175" i="2"/>
  <c r="AD176" i="2"/>
  <c r="AD177" i="2"/>
  <c r="AD178" i="2"/>
  <c r="AD179" i="2"/>
  <c r="AD180" i="2"/>
  <c r="AD181" i="2"/>
  <c r="AD182" i="2"/>
  <c r="AD183" i="2"/>
  <c r="AD184" i="2"/>
  <c r="AD185" i="2"/>
  <c r="AD186" i="2"/>
  <c r="AD187" i="2"/>
  <c r="AD188" i="2"/>
  <c r="AD189" i="2"/>
  <c r="AD190" i="2"/>
  <c r="AD191" i="2"/>
  <c r="AD192" i="2"/>
  <c r="AD193" i="2"/>
  <c r="AD194" i="2"/>
  <c r="AD195" i="2"/>
  <c r="AD196" i="2"/>
  <c r="AD197" i="2"/>
  <c r="AD198" i="2"/>
  <c r="AD199" i="2"/>
  <c r="AD200" i="2"/>
  <c r="AD201" i="2"/>
  <c r="AD202" i="2"/>
  <c r="AD203" i="2"/>
  <c r="AD204" i="2"/>
  <c r="AD205" i="2"/>
  <c r="AD206" i="2"/>
  <c r="AD207" i="2"/>
  <c r="AD208" i="2"/>
  <c r="AD209" i="2"/>
  <c r="AD210" i="2"/>
  <c r="AD211" i="2"/>
  <c r="AD212" i="2"/>
  <c r="AD213" i="2"/>
  <c r="AD214" i="2"/>
  <c r="AD215" i="2"/>
  <c r="AD216" i="2"/>
  <c r="AD217" i="2"/>
  <c r="AD218" i="2"/>
  <c r="AD219" i="2"/>
  <c r="AD220" i="2"/>
  <c r="AD221" i="2"/>
  <c r="AD222" i="2"/>
  <c r="AD223" i="2"/>
  <c r="AD224" i="2"/>
  <c r="AD225" i="2"/>
  <c r="AD226" i="2"/>
  <c r="AD227" i="2"/>
  <c r="AD228" i="2"/>
  <c r="AD229" i="2"/>
  <c r="AD230" i="2"/>
  <c r="AD231" i="2"/>
  <c r="AD232" i="2"/>
  <c r="AD233" i="2"/>
  <c r="AD234" i="2"/>
  <c r="AD235" i="2"/>
  <c r="AD236" i="2"/>
  <c r="AD237" i="2"/>
  <c r="AD238" i="2"/>
  <c r="AD239" i="2"/>
  <c r="AD240" i="2"/>
  <c r="AD241" i="2"/>
  <c r="AD242" i="2"/>
  <c r="AD243" i="2"/>
  <c r="AD244" i="2"/>
  <c r="AD245" i="2"/>
  <c r="AD246" i="2"/>
  <c r="AD247" i="2"/>
  <c r="AD248" i="2"/>
  <c r="AD249" i="2"/>
  <c r="AD250" i="2"/>
  <c r="AD251" i="2"/>
  <c r="AD252" i="2"/>
  <c r="AD253" i="2"/>
  <c r="AD254" i="2"/>
  <c r="AD255" i="2"/>
  <c r="AD256" i="2"/>
  <c r="AD257" i="2"/>
  <c r="AD258" i="2"/>
  <c r="AD259" i="2"/>
  <c r="AD260" i="2"/>
  <c r="AD261" i="2"/>
  <c r="AD262" i="2"/>
  <c r="AD263" i="2"/>
  <c r="AD264" i="2"/>
  <c r="AD265" i="2"/>
  <c r="AD266" i="2"/>
  <c r="AD267" i="2"/>
  <c r="AD268" i="2"/>
  <c r="AD269" i="2"/>
  <c r="AD270" i="2"/>
  <c r="AD271" i="2"/>
  <c r="AD272" i="2"/>
  <c r="AD273" i="2"/>
  <c r="AD274" i="2"/>
  <c r="AD275" i="2"/>
  <c r="AD276" i="2"/>
  <c r="AD277" i="2"/>
  <c r="AD278" i="2"/>
  <c r="AD279" i="2"/>
  <c r="AD280" i="2"/>
  <c r="AD281" i="2"/>
  <c r="AD282" i="2"/>
  <c r="AD283" i="2"/>
  <c r="AD284" i="2"/>
  <c r="AD13" i="2"/>
  <c r="AD12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Y154" i="2"/>
  <c r="Y155" i="2"/>
  <c r="Y156" i="2"/>
  <c r="Y157" i="2"/>
  <c r="Y158" i="2"/>
  <c r="Y159" i="2"/>
  <c r="Y160" i="2"/>
  <c r="Y161" i="2"/>
  <c r="Y162" i="2"/>
  <c r="Y163" i="2"/>
  <c r="Y164" i="2"/>
  <c r="Y165" i="2"/>
  <c r="Y166" i="2"/>
  <c r="Y167" i="2"/>
  <c r="Y168" i="2"/>
  <c r="Y169" i="2"/>
  <c r="Y170" i="2"/>
  <c r="Y171" i="2"/>
  <c r="Y172" i="2"/>
  <c r="Y173" i="2"/>
  <c r="Y174" i="2"/>
  <c r="Y175" i="2"/>
  <c r="Y176" i="2"/>
  <c r="Y177" i="2"/>
  <c r="Y178" i="2"/>
  <c r="Y179" i="2"/>
  <c r="Y180" i="2"/>
  <c r="Y181" i="2"/>
  <c r="Y182" i="2"/>
  <c r="Y183" i="2"/>
  <c r="Y184" i="2"/>
  <c r="Y185" i="2"/>
  <c r="Y186" i="2"/>
  <c r="Y187" i="2"/>
  <c r="Y188" i="2"/>
  <c r="Y189" i="2"/>
  <c r="Y190" i="2"/>
  <c r="Y191" i="2"/>
  <c r="Y192" i="2"/>
  <c r="Y193" i="2"/>
  <c r="Y194" i="2"/>
  <c r="Y195" i="2"/>
  <c r="Y196" i="2"/>
  <c r="Y197" i="2"/>
  <c r="Y198" i="2"/>
  <c r="Y199" i="2"/>
  <c r="Y200" i="2"/>
  <c r="Y201" i="2"/>
  <c r="Y202" i="2"/>
  <c r="Y203" i="2"/>
  <c r="Y204" i="2"/>
  <c r="Y205" i="2"/>
  <c r="Y206" i="2"/>
  <c r="Y207" i="2"/>
  <c r="Y208" i="2"/>
  <c r="Y209" i="2"/>
  <c r="Y210" i="2"/>
  <c r="Y211" i="2"/>
  <c r="Y212" i="2"/>
  <c r="Y213" i="2"/>
  <c r="Y214" i="2"/>
  <c r="Y215" i="2"/>
  <c r="Y216" i="2"/>
  <c r="Y217" i="2"/>
  <c r="Y218" i="2"/>
  <c r="Y219" i="2"/>
  <c r="Y220" i="2"/>
  <c r="Y221" i="2"/>
  <c r="Y222" i="2"/>
  <c r="Y223" i="2"/>
  <c r="Y224" i="2"/>
  <c r="Y225" i="2"/>
  <c r="Y226" i="2"/>
  <c r="Y227" i="2"/>
  <c r="Y228" i="2"/>
  <c r="Y229" i="2"/>
  <c r="Y230" i="2"/>
  <c r="Y231" i="2"/>
  <c r="Y232" i="2"/>
  <c r="Y233" i="2"/>
  <c r="Y234" i="2"/>
  <c r="Y235" i="2"/>
  <c r="Y236" i="2"/>
  <c r="Y237" i="2"/>
  <c r="Y238" i="2"/>
  <c r="Y239" i="2"/>
  <c r="Y240" i="2"/>
  <c r="Y241" i="2"/>
  <c r="Y242" i="2"/>
  <c r="Y243" i="2"/>
  <c r="Y244" i="2"/>
  <c r="Y245" i="2"/>
  <c r="Y246" i="2"/>
  <c r="Y247" i="2"/>
  <c r="Y248" i="2"/>
  <c r="Y249" i="2"/>
  <c r="Y250" i="2"/>
  <c r="Y251" i="2"/>
  <c r="Y252" i="2"/>
  <c r="Y253" i="2"/>
  <c r="Y254" i="2"/>
  <c r="Y255" i="2"/>
  <c r="Y256" i="2"/>
  <c r="Y257" i="2"/>
  <c r="Y258" i="2"/>
  <c r="Y259" i="2"/>
  <c r="Y260" i="2"/>
  <c r="Y261" i="2"/>
  <c r="Y262" i="2"/>
  <c r="Y263" i="2"/>
  <c r="Y264" i="2"/>
  <c r="Y265" i="2"/>
  <c r="Y266" i="2"/>
  <c r="Y267" i="2"/>
  <c r="Y268" i="2"/>
  <c r="Y269" i="2"/>
  <c r="Y270" i="2"/>
  <c r="Y271" i="2"/>
  <c r="Y272" i="2"/>
  <c r="Y273" i="2"/>
  <c r="Y274" i="2"/>
  <c r="Y275" i="2"/>
  <c r="Y276" i="2"/>
  <c r="Y277" i="2"/>
  <c r="Y278" i="2"/>
  <c r="Y279" i="2"/>
  <c r="Y280" i="2"/>
  <c r="Y281" i="2"/>
  <c r="Y282" i="2"/>
  <c r="Y283" i="2"/>
  <c r="Y284" i="2"/>
  <c r="Y13" i="2"/>
  <c r="Y12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T243" i="2"/>
  <c r="T244" i="2"/>
  <c r="T245" i="2"/>
  <c r="T246" i="2"/>
  <c r="T247" i="2"/>
  <c r="T248" i="2"/>
  <c r="T249" i="2"/>
  <c r="T250" i="2"/>
  <c r="T251" i="2"/>
  <c r="T252" i="2"/>
  <c r="T253" i="2"/>
  <c r="T254" i="2"/>
  <c r="T255" i="2"/>
  <c r="T256" i="2"/>
  <c r="T257" i="2"/>
  <c r="T258" i="2"/>
  <c r="T259" i="2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13" i="2"/>
  <c r="T12" i="2"/>
  <c r="N12" i="2"/>
  <c r="N13" i="2"/>
  <c r="N14" i="2"/>
  <c r="N15" i="2"/>
  <c r="N16" i="2"/>
  <c r="N17" i="2"/>
  <c r="N18" i="2"/>
  <c r="AE18" i="2" s="1"/>
  <c r="N19" i="2"/>
  <c r="N20" i="2"/>
  <c r="AE20" i="2" s="1"/>
  <c r="N21" i="2"/>
  <c r="N22" i="2"/>
  <c r="N23" i="2"/>
  <c r="N24" i="2"/>
  <c r="N25" i="2"/>
  <c r="N26" i="2"/>
  <c r="AE26" i="2" s="1"/>
  <c r="N27" i="2"/>
  <c r="N28" i="2"/>
  <c r="AE28" i="2" s="1"/>
  <c r="N29" i="2"/>
  <c r="N30" i="2"/>
  <c r="N31" i="2"/>
  <c r="N34" i="2"/>
  <c r="AE34" i="2" s="1"/>
  <c r="N35" i="2"/>
  <c r="N36" i="2"/>
  <c r="N37" i="2"/>
  <c r="N38" i="2"/>
  <c r="N39" i="2"/>
  <c r="N40" i="2"/>
  <c r="N41" i="2"/>
  <c r="N42" i="2"/>
  <c r="N43" i="2"/>
  <c r="N44" i="2"/>
  <c r="N45" i="2"/>
  <c r="N46" i="2"/>
  <c r="AE46" i="2" s="1"/>
  <c r="N47" i="2"/>
  <c r="N48" i="2"/>
  <c r="N49" i="2"/>
  <c r="N50" i="2"/>
  <c r="AE50" i="2" s="1"/>
  <c r="N51" i="2"/>
  <c r="N52" i="2"/>
  <c r="N53" i="2"/>
  <c r="N54" i="2"/>
  <c r="AE54" i="2" s="1"/>
  <c r="N55" i="2"/>
  <c r="N56" i="2"/>
  <c r="N57" i="2"/>
  <c r="N58" i="2"/>
  <c r="N59" i="2"/>
  <c r="N60" i="2"/>
  <c r="N61" i="2"/>
  <c r="N62" i="2"/>
  <c r="AE62" i="2" s="1"/>
  <c r="N63" i="2"/>
  <c r="N64" i="2"/>
  <c r="N65" i="2"/>
  <c r="N66" i="2"/>
  <c r="AE66" i="2" s="1"/>
  <c r="N67" i="2"/>
  <c r="N68" i="2"/>
  <c r="N69" i="2"/>
  <c r="N70" i="2"/>
  <c r="AE70" i="2" s="1"/>
  <c r="N71" i="2"/>
  <c r="N72" i="2"/>
  <c r="N73" i="2"/>
  <c r="N74" i="2"/>
  <c r="AE74" i="2" s="1"/>
  <c r="N75" i="2"/>
  <c r="N76" i="2"/>
  <c r="N77" i="2"/>
  <c r="N78" i="2"/>
  <c r="AE78" i="2" s="1"/>
  <c r="N79" i="2"/>
  <c r="N80" i="2"/>
  <c r="N81" i="2"/>
  <c r="N82" i="2"/>
  <c r="AE82" i="2" s="1"/>
  <c r="N83" i="2"/>
  <c r="N84" i="2"/>
  <c r="N85" i="2"/>
  <c r="N86" i="2"/>
  <c r="AE86" i="2" s="1"/>
  <c r="N87" i="2"/>
  <c r="N88" i="2"/>
  <c r="N89" i="2"/>
  <c r="N90" i="2"/>
  <c r="AE90" i="2" s="1"/>
  <c r="N91" i="2"/>
  <c r="N92" i="2"/>
  <c r="N93" i="2"/>
  <c r="N94" i="2"/>
  <c r="N95" i="2"/>
  <c r="N96" i="2"/>
  <c r="N97" i="2"/>
  <c r="N98" i="2"/>
  <c r="AE98" i="2" s="1"/>
  <c r="N99" i="2"/>
  <c r="N100" i="2"/>
  <c r="N101" i="2"/>
  <c r="N102" i="2"/>
  <c r="AE102" i="2" s="1"/>
  <c r="N103" i="2"/>
  <c r="N104" i="2"/>
  <c r="N105" i="2"/>
  <c r="N106" i="2"/>
  <c r="AE106" i="2" s="1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AE130" i="2" s="1"/>
  <c r="N131" i="2"/>
  <c r="N132" i="2"/>
  <c r="N133" i="2"/>
  <c r="N134" i="2"/>
  <c r="AE134" i="2" s="1"/>
  <c r="N135" i="2"/>
  <c r="N136" i="2"/>
  <c r="N137" i="2"/>
  <c r="N138" i="2"/>
  <c r="AE138" i="2" s="1"/>
  <c r="N139" i="2"/>
  <c r="N140" i="2"/>
  <c r="N141" i="2"/>
  <c r="N142" i="2"/>
  <c r="AE142" i="2" s="1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AE206" i="2" s="1"/>
  <c r="N207" i="2"/>
  <c r="N208" i="2"/>
  <c r="N209" i="2"/>
  <c r="N210" i="2"/>
  <c r="AE210" i="2" s="1"/>
  <c r="N211" i="2"/>
  <c r="N212" i="2"/>
  <c r="N213" i="2"/>
  <c r="N214" i="2"/>
  <c r="AE214" i="2" s="1"/>
  <c r="N215" i="2"/>
  <c r="N216" i="2"/>
  <c r="N217" i="2"/>
  <c r="N218" i="2"/>
  <c r="AE218" i="2" s="1"/>
  <c r="N219" i="2"/>
  <c r="N220" i="2"/>
  <c r="N221" i="2"/>
  <c r="N222" i="2"/>
  <c r="N223" i="2"/>
  <c r="N224" i="2"/>
  <c r="N225" i="2"/>
  <c r="N226" i="2"/>
  <c r="AE226" i="2" s="1"/>
  <c r="N227" i="2"/>
  <c r="N228" i="2"/>
  <c r="N229" i="2"/>
  <c r="N230" i="2"/>
  <c r="AE230" i="2" s="1"/>
  <c r="N231" i="2"/>
  <c r="N232" i="2"/>
  <c r="N233" i="2"/>
  <c r="N234" i="2"/>
  <c r="AE234" i="2" s="1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AE270" i="2" s="1"/>
  <c r="N271" i="2"/>
  <c r="N272" i="2"/>
  <c r="N273" i="2"/>
  <c r="N274" i="2"/>
  <c r="AE274" i="2" s="1"/>
  <c r="N275" i="2"/>
  <c r="N276" i="2"/>
  <c r="N277" i="2"/>
  <c r="N278" i="2"/>
  <c r="AE278" i="2" s="1"/>
  <c r="N279" i="2"/>
  <c r="N280" i="2"/>
  <c r="N281" i="2"/>
  <c r="N282" i="2"/>
  <c r="AE282" i="2" s="1"/>
  <c r="N283" i="2"/>
  <c r="N284" i="2"/>
  <c r="N33" i="2"/>
  <c r="N32" i="2"/>
  <c r="AE24" i="2" l="1"/>
  <c r="AE16" i="2"/>
  <c r="AE30" i="2"/>
  <c r="AE22" i="2"/>
  <c r="AE14" i="2"/>
  <c r="AE281" i="2"/>
  <c r="AE265" i="2"/>
  <c r="AE233" i="2"/>
  <c r="AE229" i="2"/>
  <c r="AE225" i="2"/>
  <c r="AE221" i="2"/>
  <c r="AE217" i="2"/>
  <c r="AE213" i="2"/>
  <c r="AE209" i="2"/>
  <c r="AE205" i="2"/>
  <c r="AE197" i="2"/>
  <c r="AE193" i="2"/>
  <c r="AE189" i="2"/>
  <c r="AE185" i="2"/>
  <c r="AE181" i="2"/>
  <c r="AE169" i="2"/>
  <c r="AE165" i="2"/>
  <c r="AE161" i="2"/>
  <c r="AE153" i="2"/>
  <c r="AE141" i="2"/>
  <c r="AE137" i="2"/>
  <c r="AE133" i="2"/>
  <c r="AE117" i="2"/>
  <c r="AE109" i="2"/>
  <c r="AE105" i="2"/>
  <c r="AE101" i="2"/>
  <c r="AE93" i="2"/>
  <c r="AE85" i="2"/>
  <c r="AE81" i="2"/>
  <c r="AE77" i="2"/>
  <c r="AE57" i="2"/>
  <c r="AE53" i="2"/>
  <c r="AE41" i="2"/>
  <c r="AE37" i="2"/>
  <c r="AE31" i="2"/>
  <c r="AE27" i="2"/>
  <c r="AE23" i="2"/>
  <c r="AE19" i="2"/>
  <c r="AE15" i="2"/>
  <c r="AE273" i="2"/>
  <c r="AE280" i="2"/>
  <c r="AE248" i="2"/>
  <c r="AE240" i="2"/>
  <c r="AE224" i="2"/>
  <c r="AE216" i="2"/>
  <c r="AE204" i="2"/>
  <c r="AE196" i="2"/>
  <c r="AE188" i="2"/>
  <c r="AE180" i="2"/>
  <c r="AE172" i="2"/>
  <c r="AE160" i="2"/>
  <c r="AE152" i="2"/>
  <c r="AE148" i="2"/>
  <c r="AE140" i="2"/>
  <c r="AE132" i="2"/>
  <c r="AE124" i="2"/>
  <c r="AE120" i="2"/>
  <c r="AE116" i="2"/>
  <c r="AE112" i="2"/>
  <c r="AE108" i="2"/>
  <c r="AE104" i="2"/>
  <c r="AE100" i="2"/>
  <c r="AE92" i="2"/>
  <c r="AE88" i="2"/>
  <c r="AE84" i="2"/>
  <c r="AE80" i="2"/>
  <c r="AE76" i="2"/>
  <c r="AE60" i="2"/>
  <c r="AE56" i="2"/>
  <c r="AE52" i="2"/>
  <c r="AE48" i="2"/>
  <c r="AE44" i="2"/>
  <c r="AE40" i="2"/>
  <c r="AE36" i="2"/>
  <c r="AE277" i="2"/>
  <c r="AE284" i="2"/>
  <c r="AE276" i="2"/>
  <c r="AE256" i="2"/>
  <c r="AE252" i="2"/>
  <c r="AE244" i="2"/>
  <c r="AE236" i="2"/>
  <c r="AE228" i="2"/>
  <c r="AE220" i="2"/>
  <c r="AE212" i="2"/>
  <c r="AE208" i="2"/>
  <c r="AE200" i="2"/>
  <c r="AE192" i="2"/>
  <c r="AE184" i="2"/>
  <c r="AE176" i="2"/>
  <c r="AE168" i="2"/>
  <c r="AE156" i="2"/>
  <c r="AE144" i="2"/>
  <c r="AE283" i="2"/>
  <c r="AE279" i="2"/>
  <c r="AE275" i="2"/>
  <c r="AE271" i="2"/>
  <c r="AE267" i="2"/>
  <c r="AE231" i="2"/>
  <c r="AE227" i="2"/>
  <c r="AE223" i="2"/>
  <c r="AE219" i="2"/>
  <c r="AE215" i="2"/>
  <c r="AE211" i="2"/>
  <c r="AE207" i="2"/>
  <c r="AE203" i="2"/>
  <c r="AE199" i="2"/>
  <c r="AE195" i="2"/>
  <c r="AE191" i="2"/>
  <c r="AE187" i="2"/>
  <c r="AE183" i="2"/>
  <c r="AE179" i="2"/>
  <c r="AE175" i="2"/>
  <c r="AE171" i="2"/>
  <c r="AE155" i="2"/>
  <c r="AE151" i="2"/>
  <c r="AE147" i="2"/>
  <c r="AE143" i="2"/>
  <c r="AE139" i="2"/>
  <c r="AE127" i="2"/>
  <c r="AE111" i="2"/>
  <c r="AE107" i="2"/>
  <c r="AE103" i="2"/>
  <c r="AE99" i="2"/>
  <c r="AE87" i="2"/>
  <c r="AE83" i="2"/>
  <c r="AE79" i="2"/>
  <c r="AE75" i="2"/>
  <c r="AE67" i="2"/>
  <c r="AE63" i="2"/>
  <c r="AE55" i="2"/>
  <c r="AE47" i="2"/>
  <c r="AE43" i="2"/>
  <c r="AE29" i="2"/>
  <c r="AE25" i="2"/>
  <c r="AE21" i="2"/>
  <c r="AE17" i="2"/>
  <c r="AE198" i="2"/>
  <c r="AE190" i="2"/>
  <c r="AE186" i="2"/>
  <c r="AE182" i="2"/>
  <c r="AE178" i="2"/>
  <c r="AE174" i="2"/>
  <c r="AE170" i="2"/>
  <c r="AE166" i="2"/>
  <c r="AE158" i="2"/>
  <c r="AE154" i="2"/>
  <c r="AE150" i="2"/>
  <c r="AE167" i="2"/>
  <c r="AE123" i="2"/>
  <c r="AE159" i="2"/>
  <c r="AE157" i="2"/>
  <c r="AE269" i="2"/>
  <c r="AE257" i="2"/>
  <c r="AE253" i="2"/>
  <c r="AE249" i="2"/>
  <c r="AE245" i="2"/>
  <c r="AE241" i="2"/>
  <c r="AE237" i="2"/>
  <c r="AE201" i="2"/>
  <c r="AE177" i="2"/>
  <c r="AE149" i="2"/>
  <c r="AE145" i="2"/>
  <c r="AE129" i="2"/>
  <c r="AE121" i="2"/>
  <c r="AE49" i="2"/>
  <c r="AE45" i="2"/>
  <c r="AE254" i="2"/>
  <c r="AE246" i="2"/>
  <c r="AE242" i="2"/>
  <c r="AE238" i="2"/>
  <c r="AE202" i="2"/>
  <c r="AE194" i="2"/>
  <c r="AE51" i="2"/>
  <c r="AE136" i="2"/>
  <c r="AE72" i="2"/>
  <c r="AE64" i="2"/>
  <c r="AE32" i="2"/>
  <c r="AE250" i="2"/>
  <c r="AE71" i="2"/>
  <c r="AE13" i="2"/>
  <c r="AE272" i="2"/>
  <c r="AE58" i="2"/>
  <c r="AE42" i="2"/>
  <c r="AE38" i="2"/>
  <c r="AE12" i="2"/>
  <c r="AE135" i="2"/>
  <c r="AE35" i="2"/>
  <c r="AE73" i="2"/>
  <c r="AE65" i="2"/>
  <c r="AE33" i="2"/>
  <c r="AE268" i="2"/>
  <c r="AE266" i="2"/>
  <c r="AE264" i="2"/>
  <c r="AE263" i="2"/>
  <c r="AE262" i="2"/>
  <c r="AE261" i="2"/>
  <c r="AE260" i="2"/>
  <c r="AE259" i="2"/>
  <c r="AE258" i="2"/>
  <c r="AE255" i="2"/>
  <c r="AE251" i="2"/>
  <c r="AE247" i="2"/>
  <c r="AE243" i="2"/>
  <c r="AE239" i="2"/>
  <c r="AE235" i="2"/>
  <c r="AE232" i="2"/>
  <c r="AE222" i="2"/>
  <c r="AE173" i="2"/>
  <c r="AE163" i="2"/>
  <c r="AE162" i="2"/>
  <c r="AE146" i="2"/>
  <c r="AE128" i="2"/>
  <c r="AE122" i="2"/>
  <c r="AE95" i="2"/>
  <c r="AE94" i="2"/>
  <c r="AE126" i="2"/>
  <c r="AE125" i="2"/>
  <c r="AE119" i="2"/>
  <c r="AE118" i="2"/>
  <c r="AE115" i="2"/>
  <c r="AE114" i="2"/>
  <c r="AE113" i="2"/>
  <c r="AE110" i="2"/>
  <c r="AE96" i="2"/>
  <c r="AE97" i="2"/>
  <c r="AE91" i="2"/>
  <c r="AE89" i="2"/>
  <c r="AE68" i="2"/>
  <c r="AE59" i="2"/>
  <c r="AE69" i="2"/>
  <c r="AE39" i="2"/>
  <c r="AE164" i="2"/>
  <c r="AE131" i="2"/>
  <c r="AE61" i="2"/>
  <c r="AG84" i="2" l="1"/>
  <c r="AH84" i="2" s="1"/>
  <c r="AG272" i="2"/>
  <c r="AH272" i="2" s="1"/>
  <c r="AG22" i="2"/>
  <c r="AH22" i="2" s="1"/>
  <c r="AG232" i="2"/>
  <c r="AH232" i="2" s="1"/>
</calcChain>
</file>

<file path=xl/sharedStrings.xml><?xml version="1.0" encoding="utf-8"?>
<sst xmlns="http://schemas.openxmlformats.org/spreadsheetml/2006/main" count="507" uniqueCount="461">
  <si>
    <t>งป.001</t>
  </si>
  <si>
    <t>ส่วนภูมิภาค</t>
  </si>
  <si>
    <t>ประมาณการรายได้</t>
  </si>
  <si>
    <t>ศูนย์ EVM:</t>
  </si>
  <si>
    <t>ศูนย์เครือข่าย จำหน่ายและบริการ ภาค 1</t>
  </si>
  <si>
    <t>หน่วยงาน:</t>
  </si>
  <si>
    <t>กฟอ.หนองไผ่</t>
  </si>
  <si>
    <t>(1)</t>
  </si>
  <si>
    <t>(2)</t>
  </si>
  <si>
    <t>รหัสบัญชี</t>
  </si>
  <si>
    <t>ชื่อบัญชี</t>
  </si>
  <si>
    <t>รายได้จากการดำเนินงาน</t>
  </si>
  <si>
    <t xml:space="preserve">รายได้จากการจำหน่ายกระแสไฟฟ้า </t>
  </si>
  <si>
    <t>รายได้จากการจำหน่ายไฟฟ้า</t>
  </si>
  <si>
    <t>ปรับปรุงรายได้จากการจำหน่ายไฟฟ้า</t>
  </si>
  <si>
    <t>รายได้จากการจำหน่ายไฟฟ้า ประเภทไฟชั่วคราวแบบเหมา</t>
  </si>
  <si>
    <t>ปรับปรุงรายได้จากการจำหน่ายไฟฟ้า GL</t>
  </si>
  <si>
    <t>เงินชดเชยรายได้</t>
  </si>
  <si>
    <t>รวมรายได้จากการจำหน่ายไฟฟ้า</t>
  </si>
  <si>
    <t>รายได้อื่นจากการดำเนินงาน</t>
  </si>
  <si>
    <t xml:space="preserve">รายได้จากการจำหน่ายอุปกรณ์ไฟฟ้า </t>
  </si>
  <si>
    <t>รายได้จากการขายหม้อแปลง</t>
  </si>
  <si>
    <t>รายได้จากการขายมิเตอร์</t>
  </si>
  <si>
    <t>รายได้จากการขายคาปาซิเตอร์</t>
  </si>
  <si>
    <t>รายได้จากการขายเสา</t>
  </si>
  <si>
    <t>รายได้จากการขายอุปกรณ์ไฟฟ้าอื่น ๆ</t>
  </si>
  <si>
    <t xml:space="preserve">รายได้จากการให้เช่าหรือใช้สินทรัพย์ </t>
  </si>
  <si>
    <t>รายได้จากการให้ใช้เสาไฟฟ้า</t>
  </si>
  <si>
    <t>รายได้จากการให้เช่าหม้อแปลง</t>
  </si>
  <si>
    <t>รายได้จากการให้เช่าเครื่องยนต์กำเนิดไฟฟ้า</t>
  </si>
  <si>
    <t>รายได้จากการให้ใช้บริการเส้นใยแก้วนำแสง</t>
  </si>
  <si>
    <t>รายได้จากการให้เช่าอสังหาริมทรัพย์</t>
  </si>
  <si>
    <t>รายได้จากการให้เช่าหรือใช้สินทรัพย์อื่น ๆ</t>
  </si>
  <si>
    <t xml:space="preserve">รายได้ค่าติดตั้ง ตรวจการติดตั้งอุปกรณ์ไฟฟ้า </t>
  </si>
  <si>
    <t>รายได้ติดตั้ง ตรวจการติดตั้งอุปกรณ์ไฟฟ้า</t>
  </si>
  <si>
    <t>ปรับปรุงรายได้ติดตั้ง ตรวจการติดตั้งอุปกรณ์ไฟฟ้า</t>
  </si>
  <si>
    <t>รายได้ติดตั้งมิเตอร์ TOU/TOD</t>
  </si>
  <si>
    <t>ปรับปรุงรายได้ติดตั้งมิเตอร์ TOU/TOD</t>
  </si>
  <si>
    <t>รายได้ค่าบริการงานด้านฮอทไลน์และเชื่อมสายแรงสูง</t>
  </si>
  <si>
    <t xml:space="preserve">รายได้ค่าทดสอบอุปกรณ์ไฟฟ้า </t>
  </si>
  <si>
    <t>รายได้ค่าทดสอบผลิตภัณฑ์คอนกรีต</t>
  </si>
  <si>
    <t>รายได้ค่าทดสอบอุปกรณ์ไฟฟ้า</t>
  </si>
  <si>
    <t>รายได้ค่าตรวจสอบระบบไฟฟ้า</t>
  </si>
  <si>
    <t xml:space="preserve">รายได้ค่าธรรมเนียม และเงินสมทบ </t>
  </si>
  <si>
    <t>รายได้ค่าธรรมเนียมต่อไฟ</t>
  </si>
  <si>
    <t>ปรับปรุงรายได้ค่าธรรมเนียมต่อไฟ</t>
  </si>
  <si>
    <t>รายได้ค่าธรรมเนียมพาดสายสื่อสารฯ</t>
  </si>
  <si>
    <t>รายได้ค่าต่อกลับมิเตอร์</t>
  </si>
  <si>
    <t>รายได้ขอผ่อนผันการงดจ่ายไฟ</t>
  </si>
  <si>
    <t>รายได้ค่าธรรมเนียมอื่น ๆ</t>
  </si>
  <si>
    <t>รายได้จากเงินสมทบระบบจำหน่ายพาดสายสื่อสาร</t>
  </si>
  <si>
    <t xml:space="preserve">รายได้จากการก่อสร้างให้ผู้ใช้ไฟ </t>
  </si>
  <si>
    <t>รายได้จากการก่อสร้างให้ผู้ใช้ไฟ</t>
  </si>
  <si>
    <t>ปรับปรุงรายได้จากการก่อสร้างให้ผู้ใช้ไฟ</t>
  </si>
  <si>
    <t xml:space="preserve">รายได้จากเงินช่วยเหลือเพื่อการก่อสร้าง </t>
  </si>
  <si>
    <t>รายได้จากเงินช่วยเหลือเพื่อการก่อสร้าง</t>
  </si>
  <si>
    <t>รายได้ค่าส่วนเฉลี่ยการใช้พลังไฟฟ้า</t>
  </si>
  <si>
    <t>ปรับปรุงรายได้ค่าส่วนเฉลี่ยการใช้พลังไฟฟ้า</t>
  </si>
  <si>
    <t>รายได้จากการให้บริการนวัตกรรม</t>
  </si>
  <si>
    <t>รายได้ค่าบริการ Solar Hero</t>
  </si>
  <si>
    <t>รายได้อื่นๆ</t>
  </si>
  <si>
    <t>รายได้ค่าบริการด้านวิศวกรรมไฟฟ้า</t>
  </si>
  <si>
    <t>รายได้ค่าตรวจจุดเขียนผัง</t>
  </si>
  <si>
    <t>รายได้ค่าตรวจสอบและบำรุงรักษาหม้อแปลง</t>
  </si>
  <si>
    <t>ปรับปรุงรายได้ค่าตรวจสอบและบำรุงรักษาหม้อแปลง</t>
  </si>
  <si>
    <t>รายได้ค่าติดตั้ง รื้อถอน ซ่อมแซมหม้อแปลง</t>
  </si>
  <si>
    <t>ปรับปรุงรายได้ค่าติดตั้ง รื้อถอน ซ่อมแซมหม้อแปลง</t>
  </si>
  <si>
    <t xml:space="preserve">รายได้ค่าละเมิดสิทธิ </t>
  </si>
  <si>
    <t>รายได้ค่าชดใช้มิเตอร์ชำรุดและอุปกรณ์ประกอบ</t>
  </si>
  <si>
    <t>รายได้ชดใช้รถยนต์ชนเสา</t>
  </si>
  <si>
    <t>รายได้จากการให้บริการโฆษณา</t>
  </si>
  <si>
    <t>รายได้ค่าตรวจสอบและบำรุงรักษาเคเบิลใต้ดิน</t>
  </si>
  <si>
    <t>ปรับปรุงรายได้ค่าตรวจสอบและบำรุงรักษาเคเบิลใต้ดิน</t>
  </si>
  <si>
    <t>รายได้ค่าตรวจสอบและค่าบำรุงรักษาอุปกรณ์ไฟฟ้าอื่น</t>
  </si>
  <si>
    <t>ปรับปรุงรายได้ค่าตรวจสอบและค่าบำรุงรักษาอุปกรณ์ไฟฟ้าอื่น</t>
  </si>
  <si>
    <t>รายได้ค่าบำรุงรักษาระบบไฟฟ้าแบบครบวงจร(Package)</t>
  </si>
  <si>
    <t>ปรับปรุงรายได้ค่าบำรุงรักษาระบบไฟฟ้าแบบครบวงจร(Package)</t>
  </si>
  <si>
    <t>รายได้ค่าดำเนินการให้บริการ VSPP</t>
  </si>
  <si>
    <t>รายได้ค่าบริการติดตั้งอุปกรณ์สื่อสาร</t>
  </si>
  <si>
    <t>รายได้ค่าพาดสายก่อนได้รับอนุญาต</t>
  </si>
  <si>
    <t>รายได้ค่าบริการฝึกอบรม</t>
  </si>
  <si>
    <t>รายได้อื่น ๆ จากการดำเนินงาน</t>
  </si>
  <si>
    <t xml:space="preserve">รวมรายได้อื่นจากการดำเนินงาน </t>
  </si>
  <si>
    <t>รายได้อื่น</t>
  </si>
  <si>
    <t>รายได้ดอกเบี้ย</t>
  </si>
  <si>
    <t>ดอกเบี้ยรับเงินฝากธนาคาร</t>
  </si>
  <si>
    <t>ดอกเบี้ยรับเงินฝากธนาคาร-กองทุนเงินประกันการใช้ไฟฯ</t>
  </si>
  <si>
    <t>ดอกเบี้ยรับเงินฝากธนาคาร-Kfw.</t>
  </si>
  <si>
    <t>ดอกเบี้ยรับเงินฝากธนาคาร-ดอกผลกองทุนเงินประกันฯ</t>
  </si>
  <si>
    <t>ดอกเบี้ยรับเงินให้กู้ซื้อ/สร้างบ้านฯ-หลักทรัพย์ประกัน</t>
  </si>
  <si>
    <t>ผลตอบแทนจากเงินลงทุนในหลักทรัพย์</t>
  </si>
  <si>
    <t>ดอกเบี้ยรับชำระหนี้เกินกำหนด</t>
  </si>
  <si>
    <t>รายได้ค่าปรับ ค่าธรรมเนียม</t>
  </si>
  <si>
    <t xml:space="preserve">รายได้ค่าปรับผิดสัญญาและส่งของเกินกำหนด </t>
  </si>
  <si>
    <t>รายได้ค่าปรับผิดสัญญาซื้อขาย</t>
  </si>
  <si>
    <t>รายได้ค่าปรับผิดสัญญาจ้าง/ให้บริการ</t>
  </si>
  <si>
    <t>รายได้ค่าปรับผิดสัญญาตัวแทนจดหน่วย</t>
  </si>
  <si>
    <t>รายได้ค่าปรับผิดสัญญาตัวแทนจดหน่วยแจ้งหนี้</t>
  </si>
  <si>
    <t>รายได้ค่าปรับผิดสัญญาตัวแทนตัดและติดกลับมิเตอร์</t>
  </si>
  <si>
    <t>รายได้ค่าปรับผิดสัญญาตัวแทนเก็บเงิน</t>
  </si>
  <si>
    <t>รายได้ค่าปรับผิดสัญญาตัวแทนรับชำระค่าไฟฟ้า</t>
  </si>
  <si>
    <t>รายได้ค่าปรับอื่น ๆ</t>
  </si>
  <si>
    <t>รายได้จากการรับบริจาค</t>
  </si>
  <si>
    <t xml:space="preserve">กำไร(ขาดทุน)จากการจำหน่ายเศษวัสดุ </t>
  </si>
  <si>
    <t>กำไร(ขาดทุน)จากการขายเศษเหล็ก เศษวัสดุ</t>
  </si>
  <si>
    <t>กำไร(ขาดทุน)จากการตรวจนับ/ปป.วัสดุและสินค้าคงเหลือ</t>
  </si>
  <si>
    <t>กำไร(ขาดทุน)จากการตัดจำหน่ายวัสดุ</t>
  </si>
  <si>
    <t xml:space="preserve">กำไร(ขาดทุน)จากการจำหน่ายสินทรัพย์ถาวร </t>
  </si>
  <si>
    <t>กำไร(ขาดทุน)จากการตัดจำหน่ายสินทรัพย์ถาวร</t>
  </si>
  <si>
    <t>กำไร(ขาดทุน)จากการขายสินทรัพย์ถาวร</t>
  </si>
  <si>
    <t>กำไร(ขาดทุน)จากการปรับค่าเสื่อมราคาสินทรัพย์ถาวร</t>
  </si>
  <si>
    <t>กำไร(ขาดทุน)จากการปรับมูลค่าสินทรัพย์ถาวร</t>
  </si>
  <si>
    <t>รายได้อื่นที่ไม่เกี่ยวกับการดำเนินงาน</t>
  </si>
  <si>
    <t>กำไร(ขาดทุน)ค่าปัดเศษจากการเก็บเงิน</t>
  </si>
  <si>
    <t>รายได้เงินชดใช้ค่าเสียหาย</t>
  </si>
  <si>
    <t>กำไร(ขาดทุน)จากอัตราแลกเปลี่ยนเกิดขึ้นจริง-เงินกู้</t>
  </si>
  <si>
    <t>กำไร(ขาดทุน)จากอัตราแลกเปลี่ยนเกิดจริง-ลน./จน. ตปท.</t>
  </si>
  <si>
    <t>กำไร(ขาดทุน)จากอัตราแลกเปลี่ยนยังไม่เกิดขึ้นจริง-เงินกู้</t>
  </si>
  <si>
    <t>รายได้เงินประกันผู้ใช้ไฟไม่รับคืน</t>
  </si>
  <si>
    <t>กำไร(ขาดทุน)จากอัตราแลกเปลี่ยนเกิดจริง-เงินลงทุน</t>
  </si>
  <si>
    <t>กำไร(ขาดทุน)จากอัตราแลกเปลี่ยนไม่เกิดจริง-เงินลงทุน</t>
  </si>
  <si>
    <t>กำไร(ขาดทุน)อัตราแลกเปลี่ยนไม่เกิดจริง-ลน./จน. ตปท.</t>
  </si>
  <si>
    <t>กำไร(ขาดทุน)จากอัตราแลกเปลี่ยนเกิดจริง-สัญญาอนุพันธ์</t>
  </si>
  <si>
    <t>กำไร(ขาดทุน)จากอัตราแลกเปลี่ยนยังไม่เกิดจริง-สัญญาอนุพันธ์</t>
  </si>
  <si>
    <t>กำไร(ขาดทุน)จากจากการผลิตผลิตภัณฑ์คอนกรีต</t>
  </si>
  <si>
    <t>กำไร(ขาดทุน)จากการผลิตพัสดุรับเข้าคลัง</t>
  </si>
  <si>
    <t>รวมรายได้อื่น</t>
  </si>
  <si>
    <t>รวมรายได้ทั้งสิ้น</t>
  </si>
  <si>
    <t>งป.002</t>
  </si>
  <si>
    <t>ประมาณการรายจ่าย</t>
  </si>
  <si>
    <t>รวม</t>
  </si>
  <si>
    <t>ค่าใช้จ่ายในการดำเนินงาน</t>
  </si>
  <si>
    <t>ต้นทุนจากการจำหน่ายกระแสไฟฟ้าและบริการ</t>
  </si>
  <si>
    <t>ต้นทุนค่ากระแสไฟฟ้า</t>
  </si>
  <si>
    <t>ค่าซื้อไฟฟ้า-การไฟฟ้าฝ่ายผลิตแห่งประเทศไทย</t>
  </si>
  <si>
    <t>ปรับปรุงค่าซื้อไฟฟ้า</t>
  </si>
  <si>
    <t>ค่าซื้อไฟฟ้า-กรมพัฒนาพลังงานทดแทนฯ(พพ.)</t>
  </si>
  <si>
    <t>ค่าซื้อไฟฟ้า-ผู้ผลิตไฟฟ้าขนาดเล็กมาก</t>
  </si>
  <si>
    <t>ค่าซื้อไฟฟ้า-พลังงานแสงอาทิตย์</t>
  </si>
  <si>
    <t>ค่าชดเชยโครงการ Demand Response</t>
  </si>
  <si>
    <t>เงินนำส่งกองทุนพัฒนาไฟฟ้าจากการผลิตไฟฟ้า</t>
  </si>
  <si>
    <t>เงินนำส่งกองทุนพัฒนาไฟฟ้าเพื่อพลังงานหมุนเวียน</t>
  </si>
  <si>
    <t>เงินนำส่งกองทุนพัฒนาไฟฟ้าเพื่อส่งเสริมสังคม</t>
  </si>
  <si>
    <t>ค่าปรับจากการลงทุนที่ต่ำกว่าแผน</t>
  </si>
  <si>
    <t>เงินคืนรายได้</t>
  </si>
  <si>
    <t>น้ำมันเชื้อเพลิงและน้ำมันหล่อลื่น</t>
  </si>
  <si>
    <t>ค่าเชื้อเพลิงผลิตกระแสไฟฟ้า</t>
  </si>
  <si>
    <t>ค่าสารหล่อลื่นผลิตกระแสไฟฟ้า</t>
  </si>
  <si>
    <t>ต้นทุนขายและบริการอื่น</t>
  </si>
  <si>
    <t>ต้นทุนจากการจำหน่ายอุปกรณ์ไฟฟ้า</t>
  </si>
  <si>
    <t>ต้นทุนผลิตภัณฑ์คอนกรีต</t>
  </si>
  <si>
    <t>ค่าใช้จ่ายเกี่ยวกับบุคคลากร</t>
  </si>
  <si>
    <t xml:space="preserve">เงินเดือน ค่าจ้าง ค่าตอบแทนพนักงาน </t>
  </si>
  <si>
    <t>เงินเดือน ค่าจ้าง ค่าตอบแทน</t>
  </si>
  <si>
    <t>เงินเดือนพนักงาน</t>
  </si>
  <si>
    <t>ค่าจ้างรายเดือนลูกจ้าง</t>
  </si>
  <si>
    <t>ค่าล่วงเวลาพนักงาน</t>
  </si>
  <si>
    <t>ค่าตอบแทนอยู่เวรแก้ไฟฟ้าขัดข้อง</t>
  </si>
  <si>
    <t>เงินโบนัสพนักงาน</t>
  </si>
  <si>
    <t>ค่าครองชีพพนักงาน</t>
  </si>
  <si>
    <t xml:space="preserve">สวัสดิการลูกจ้าง </t>
  </si>
  <si>
    <t>ค่าตอบแทนอื่น-พนักงาน</t>
  </si>
  <si>
    <t>เงินจ่ายสมทบกองทุน</t>
  </si>
  <si>
    <t>เงินสมทบกองทุนสงเคราะห์ผู้ปฏิบัติงาน กฟภ.</t>
  </si>
  <si>
    <t>เงินสมทบกองทุนสำรองเลี้ยงชีพ</t>
  </si>
  <si>
    <t xml:space="preserve">เงินเพิ่มพิเศษ </t>
  </si>
  <si>
    <t>เงินเพิ่มพิเศษวิชาชีพ</t>
  </si>
  <si>
    <t>เงินเพิ่มฮอทไลน์</t>
  </si>
  <si>
    <t>เงินเพิ่มสู้รบ (พสร.)</t>
  </si>
  <si>
    <t>เงินยังชีพ (14 จังหวัดภาคใต้)</t>
  </si>
  <si>
    <t>เงินเพิ่มพิเศษสำหรับผู้ทำงานอยู่กะ</t>
  </si>
  <si>
    <t>ค่าโทรศัพท์บ้านพัก- ผู้บริหาร</t>
  </si>
  <si>
    <t>ค่าโทรศัพท์เคลื่อนที่ -ผู้บริหาร</t>
  </si>
  <si>
    <t>เงินเพิ่มพิเศษอื่น</t>
  </si>
  <si>
    <t xml:space="preserve">เงินชดเชย </t>
  </si>
  <si>
    <t>เงินชดเชยตามกฎหมาย-พนักงานเกษียณอายุหรือให้ออก</t>
  </si>
  <si>
    <t>เงินตอบแทนพิเศษ-พนักงานเกษียณก่อนอายุ</t>
  </si>
  <si>
    <t>เงินชดเชย-พนักงานเกษียณก่อนอายุ</t>
  </si>
  <si>
    <t>สวัสดิการพนักงาน</t>
  </si>
  <si>
    <t xml:space="preserve">เงินช่วยเหลือพนักงาน </t>
  </si>
  <si>
    <t>เงินช่วยเหลือค่าไฟฟ้า</t>
  </si>
  <si>
    <t>เงินช่วยเหลือค่าเครื่องแบบพนักงาน</t>
  </si>
  <si>
    <t>เงินช่วยเหลือค่าเล่าเรียนบุตร</t>
  </si>
  <si>
    <t>เงินช่วยเหลือบุตร</t>
  </si>
  <si>
    <t>เงินช่วยเหลืออื่น</t>
  </si>
  <si>
    <t>ค่ารักษาพยาบาล</t>
  </si>
  <si>
    <t>ค่ารักษาพยาบาล-พนักงาน</t>
  </si>
  <si>
    <t>ค่ารักษาพยาบาล-ครอบครัวพนักงาน</t>
  </si>
  <si>
    <t xml:space="preserve">ค่าพาหนะ เบี้ยเลี้ยงเดินทาง </t>
  </si>
  <si>
    <t>ค่าพาหนะเดินทางไปปฏิบัติงานต่างท้องที่-พนักงาน</t>
  </si>
  <si>
    <t>ค่าเบี้ยเลี้ยง-พนักงาน</t>
  </si>
  <si>
    <t>ค่าที่พัก-พนักงาน</t>
  </si>
  <si>
    <t>ค่าชดเชยการใช้ยานพาหนะส่วนตัว</t>
  </si>
  <si>
    <t>ค่าพาหนะเดินทางไปปฏิบัติงานต่างท้องที่-ลูกจ้าง</t>
  </si>
  <si>
    <t>ค่าเบี้ยเลี้ยง-ลูกจ้าง</t>
  </si>
  <si>
    <t>ค่าที่พัก-ลูกจ้าง</t>
  </si>
  <si>
    <t>ค่าสวัสดิการอื่นๆ</t>
  </si>
  <si>
    <t>ค่าเช่าบ้าน</t>
  </si>
  <si>
    <t>ค่าสวัสดิการอื่น ๆ</t>
  </si>
  <si>
    <t xml:space="preserve">ค่าใช้จ่ายในการพัฒนาบุคคลากร </t>
  </si>
  <si>
    <t>ค่าเครื่องแต่งกายสำหรับปฏิบัติงานต่างประเทศ</t>
  </si>
  <si>
    <t>ค่าใช้จ่ายในการอบรมสัมมนา-ในแผน</t>
  </si>
  <si>
    <t>ค่าใช้จ่ายในการอบรมสัมมนา-นอกแผน</t>
  </si>
  <si>
    <t>ค่าใช้จ่ายในการประชุมชี้แจง</t>
  </si>
  <si>
    <t>ต้นทุนผลประโยชน์พนักงาน</t>
  </si>
  <si>
    <t>ค่าใช้จ่ายผลประโยชน์พนักงาน-เงินชดเชยตามกฎหมาย</t>
  </si>
  <si>
    <t>ค่าใช้จ่ายผลประโยชน์พนักงาน-ค่าของที่ระลึก</t>
  </si>
  <si>
    <t>ค่าใช้จ่ายตอบแทนบุคคลภายนอก</t>
  </si>
  <si>
    <t>ค่าตอบแทนบุคคลภายนอก-เกี่ยวกับการดำเนินงาน</t>
  </si>
  <si>
    <t>ค่าตอบแทน-การจดหน่วยการใช้ไฟฟ้า</t>
  </si>
  <si>
    <t>ค่าตอบแทน-การจดหน่วยพร้อมแจ้งค่าไฟฟ้า</t>
  </si>
  <si>
    <t>ค่าตอบแทน-การเก็บเงินค่าไฟฟ้า</t>
  </si>
  <si>
    <t>ค่าตอบแทน-การจ้างเหมาตัดและต่อกลับมิเตอร์</t>
  </si>
  <si>
    <t>ค่าตอบแทน-บริการโฆษณา</t>
  </si>
  <si>
    <t>ค่าแรงคนงานรายวัน/ค่าจ้างเหมาแรงงานก่อสร้าง</t>
  </si>
  <si>
    <t>ค่าแรงคนงานรายวันงานบำรุงรักษา</t>
  </si>
  <si>
    <t>ค่าแรงคนงานรายวันงานบริการ</t>
  </si>
  <si>
    <t>ค่าแรง/ค่าจ้างเหมาคนงานรายวันทั่วไป</t>
  </si>
  <si>
    <t>ค่าตอบแทน-การดำเนินการก่อนงดจ่ายไฟฟ้า</t>
  </si>
  <si>
    <t>ค่าตอบแทน-ผู้ว่าการ</t>
  </si>
  <si>
    <t>ค่าตอบแทนรายเดือน-ผวก.</t>
  </si>
  <si>
    <t>ค่ารับรอง-ผวก.</t>
  </si>
  <si>
    <t>ค่าพาหนะเบี้ยเลี้ยงและที่พัก-ผวก.</t>
  </si>
  <si>
    <t>ค่าใช้จ่ายเกี่ยวกับเครื่องมือสื่อสาร-ผวก.</t>
  </si>
  <si>
    <t>ค่าตอบแทนอื่น-ผวก.</t>
  </si>
  <si>
    <t xml:space="preserve">ค่าตอบแทน-คณะกรรมการ กฟภ. </t>
  </si>
  <si>
    <t>ค่าเบี้ยประชุมคณะกรรมการ กฟภ.</t>
  </si>
  <si>
    <t>เงินโบนัสคณะกรรมการ</t>
  </si>
  <si>
    <t>ค่าตอบแทนรายเดือนคณะกรรมการ กฟภ.</t>
  </si>
  <si>
    <t>ค่าตอบแทนอื่น-คณะกรรมการ กฟภ.</t>
  </si>
  <si>
    <t>ค่าตอบแทนอื่นๆ</t>
  </si>
  <si>
    <t>ค่าตอบแทนอื่น ๆ</t>
  </si>
  <si>
    <t>ค่าโฆษณาประชาสัมพันธ์</t>
  </si>
  <si>
    <t xml:space="preserve">ค่าประชาสัมพันธ์ </t>
  </si>
  <si>
    <t>ค่าป้ายประชาสัมพันธ์</t>
  </si>
  <si>
    <t>ค่าประชาสัมพันธ์อื่น</t>
  </si>
  <si>
    <t>ค่าประชาสัมพันธ์ทางสื่อ</t>
  </si>
  <si>
    <t xml:space="preserve">ค่าใช้จ่ายเกี่ยวกับสำนักงาน </t>
  </si>
  <si>
    <t xml:space="preserve">ค่าวัสดุใช้ไป </t>
  </si>
  <si>
    <t>ค่าวัสดุสำนักงาน</t>
  </si>
  <si>
    <t>ค่าวัสดุเบ็ดเตล็ดในสำนักงาน</t>
  </si>
  <si>
    <t xml:space="preserve">ค่าสาธารณูปโภค </t>
  </si>
  <si>
    <t>ค่าน้ำดื่ม</t>
  </si>
  <si>
    <t>ค่าน้ำประปา</t>
  </si>
  <si>
    <t>ค่าไฟฟ้า</t>
  </si>
  <si>
    <t xml:space="preserve">ค่าใช้จ่ายในการติดต่อสื่อสาร </t>
  </si>
  <si>
    <t>ค่าใช้บริการโทรศัพท์</t>
  </si>
  <si>
    <t>ค่าบำรุงรักษาคู่สายโทรศัพท์</t>
  </si>
  <si>
    <t>ค่าวิทยุโทรศัพท์เคลื่อนที่แบบมือถือ</t>
  </si>
  <si>
    <t>ค่าเช่าวงจรสื่อสาร</t>
  </si>
  <si>
    <t xml:space="preserve">ค่าไปรษณีย์ </t>
  </si>
  <si>
    <t>ค่าติดตั้งอุปกรณ์สื่อสาร</t>
  </si>
  <si>
    <t>ค่าใช้จ่ายในการใช้อินเตอร์เน็ต</t>
  </si>
  <si>
    <t>ค่าใช้จ่ายในการติดต่อสื่อสารประเภทอี่น</t>
  </si>
  <si>
    <t xml:space="preserve">ค่าเช่า </t>
  </si>
  <si>
    <t>ค่าเช่าที่ดิน</t>
  </si>
  <si>
    <t>ค่าเช่าสิ่งปลูกสร้าง</t>
  </si>
  <si>
    <t>ค่าเช่าเครื่องคอมพิวเตอร์</t>
  </si>
  <si>
    <t>ค่าเช่าเครื่องถ่ายเอกสาร</t>
  </si>
  <si>
    <t>ค่าเช่ายานพาหนะ</t>
  </si>
  <si>
    <t>ค่าเช่าโปรแกรมสำเร็จรูป</t>
  </si>
  <si>
    <t>ค่าเช่าเครื่องบันทึกข้อมูลการเดินทางของรถ</t>
  </si>
  <si>
    <t xml:space="preserve">ค่าเช่าสินทรัพย์อื่นๆ </t>
  </si>
  <si>
    <t xml:space="preserve">ค่าใช้จ่ายในการดูแลสถานที่ </t>
  </si>
  <si>
    <t>ค่าจ้างเหมาทำความสะอาด</t>
  </si>
  <si>
    <t>ค่ารักษาความปลอดภัย</t>
  </si>
  <si>
    <t>ค่าจ้างบำรุงรักษาสวน</t>
  </si>
  <si>
    <t>ค่าบำรุงรักษาบริเวณสำนักงาน</t>
  </si>
  <si>
    <t xml:space="preserve">ค่าใช้จ่ายอื่นเกี่ยวกับสำนักงาน </t>
  </si>
  <si>
    <t>ค่าเชื้อเพลิงยานพาหนะ</t>
  </si>
  <si>
    <t>ค่าหนังสือและสื่อความรู้</t>
  </si>
  <si>
    <t>ค่าใช้จ่ายเบ็ดเตล็ด</t>
  </si>
  <si>
    <t>ค่าใช้จ่ายเพื่อการวิจัย</t>
  </si>
  <si>
    <t>ค่าใช้จ่ายในการวิจัย</t>
  </si>
  <si>
    <t>ค่าใช้จ่ายต่างๆของ สนพ.</t>
  </si>
  <si>
    <t xml:space="preserve">ค่าป้องกัน ซ่อมแซมบำรุงรักษา และก่อสร้าง </t>
  </si>
  <si>
    <t>ผลต่างราคาพัสดุ</t>
  </si>
  <si>
    <t>ค่าป้องกันระบบจำหน่าย</t>
  </si>
  <si>
    <t>ค่าจ้างเหมาตัดต้นไม้</t>
  </si>
  <si>
    <t xml:space="preserve">ค่าซ่อมแซมบำรุงรักษา </t>
  </si>
  <si>
    <t>ค่าวัสดุเบิกจากคลังเพื่อซ่อมแซม บำรุงรักษาและบริการ</t>
  </si>
  <si>
    <t>ค่าวัสดุเบิกจากคลังเพื่อเปลี่ยนแทนและก่อสร้าง</t>
  </si>
  <si>
    <t>ค่าซ่อมแซมบำรุงรักษา-อุปกรณ์ไฟฟ้า ระบบจำหน่าย</t>
  </si>
  <si>
    <t>ค่าซ่อมแซมบำรุงรักษา-อาคาร</t>
  </si>
  <si>
    <t>ค่าซ่อมแซมบำรุงรักษา-ยานพาหนะ</t>
  </si>
  <si>
    <t>ค่าซ่อมแซมบำรุงรักษา-คอมฯ&amp;อุปกรณ์ต่อพ่วง</t>
  </si>
  <si>
    <t>ค่าปรับปรุงระบบจำหน่ายที่พระตำหนัก</t>
  </si>
  <si>
    <t>ค่าวัสดุซื้อตรงเข้างานก่อสร้าง</t>
  </si>
  <si>
    <t>ค่าวัสดุเบ็ดเตล็ดด้านช่าง</t>
  </si>
  <si>
    <t>ค่าซ่อมแซมบำรุงรักษา-อุปกรณ์ในสำนักงาน</t>
  </si>
  <si>
    <t>ค่าซ่อมแซมบำรุงรักษา-เคเบิลใยแก้วนำแสง</t>
  </si>
  <si>
    <t>ค่าอุปกรณ์ความปลอดภัย สำหรับค่าจัดซื้ออุปกรณ์ป้องกันภัย</t>
  </si>
  <si>
    <t>ค่ามิเตอร์เบิกจากคลังเพื่อติดตั้งหรือเปลี่ยนแทน</t>
  </si>
  <si>
    <t>ค่าอุปกรณ์ ปก.มต. เบิกคลังเพื่อติดตั้งหรือเปลี่ยนแทน</t>
  </si>
  <si>
    <t>ค่าซ่อมแซมบำรุงรักษาอื่น ๆ</t>
  </si>
  <si>
    <t xml:space="preserve">ค่าใช้จ่ายในการก่อสร้าง </t>
  </si>
  <si>
    <t>ค่าสินทรัพย์พร้อมใช้ตั้งพัก</t>
  </si>
  <si>
    <t>ค่าจ้างเหมางานก่อสร้าง - Turn Key</t>
  </si>
  <si>
    <t>ค่าใช้จ่ายดำเนินการในงานก่อสร้าง</t>
  </si>
  <si>
    <t>ค่าควบคุมงานก่อสร้าง</t>
  </si>
  <si>
    <t>ค่าใช้จ่ายประสานงานโครงการ</t>
  </si>
  <si>
    <t>ค่าจ้างเหมางานบริการ</t>
  </si>
  <si>
    <t>ค่าใช้จ่ายอื่นในการดำเนินงาน</t>
  </si>
  <si>
    <t>หนี้สูญ หนี้สงสัยจะสูญ</t>
  </si>
  <si>
    <t>หนี้สูญ - ทางบัญชี</t>
  </si>
  <si>
    <t>หนี้สงสัยจะสูญ</t>
  </si>
  <si>
    <t>ค่าจ้างที่ปรึกษาและค่าบริการจัดการ</t>
  </si>
  <si>
    <t>ค่าสอบบัญชี</t>
  </si>
  <si>
    <t>ค่าที่ปรึกษา-ด้านบัญชี การเงิน</t>
  </si>
  <si>
    <t>ค่าที่ปรึกษา-ด้านกฏหมาย</t>
  </si>
  <si>
    <t>ค่าที่ปรึกษา-ด้านวิศวกรรม</t>
  </si>
  <si>
    <t>ค่าที่ปรึกษา-ด้านการพัฒนาระบบคอมพิวเตอร์</t>
  </si>
  <si>
    <t>ค่าที่ปรึกษา-ด้านอื่นๆ</t>
  </si>
  <si>
    <t xml:space="preserve">ค่าเบี้ยประกัน </t>
  </si>
  <si>
    <t>ค่าเบี้ยประกัน-พนักงาน</t>
  </si>
  <si>
    <t>ค่าเบี้ยประกัน-ยานพาหนะ</t>
  </si>
  <si>
    <t>ค่าเบี้ยประกัน-สินทรัพย์</t>
  </si>
  <si>
    <t>ค่าเบี้ยประกัน-การขนส่ง</t>
  </si>
  <si>
    <t>ค่าเบี้ยประกันภัยอื่น</t>
  </si>
  <si>
    <t xml:space="preserve">ค่ารับรอง </t>
  </si>
  <si>
    <t>ค่ารับรอง</t>
  </si>
  <si>
    <t xml:space="preserve">ค่าใช้จ่ายทางภาษี </t>
  </si>
  <si>
    <t>ค่าภาษีสินทรัพย์</t>
  </si>
  <si>
    <t>ค่าภาษีและค่าธรรมเนียมยานพาหนะ</t>
  </si>
  <si>
    <t>ค่าใช้จ่ายเพื่อสังคมและสาธารณประโยชน์</t>
  </si>
  <si>
    <t>เงินชดเชยเพื่อมนุษยธรรม</t>
  </si>
  <si>
    <t>ค่าใช้จ่ายเกี่ยวกับไฟสาธารณะ</t>
  </si>
  <si>
    <t>ค่าใช้จ่ายส่งเสริมการประหยัด/ปลอดภัยในการใช้ไฟฟ้า</t>
  </si>
  <si>
    <t>ค่าใช้จ่ายอื่นเพื่อผู้ใช้ไฟ</t>
  </si>
  <si>
    <t>ค่าใช้จ่ายเพื่อสังคมหรือสิ่งแวดล้อม</t>
  </si>
  <si>
    <t>ค่าผลประโยชน์เงินประกันฯจ่ายคืนผู้ใช้ไฟ - ประเภท 3,4,5</t>
  </si>
  <si>
    <t>ค่าผลประโยชน์เงินประกันฯจ่ายคืนผู้ใช้ไฟ - ประเภท 1,2</t>
  </si>
  <si>
    <t>ค่าใช้จ่ายเพื่อสาธารณประโยชน์และการกุศล</t>
  </si>
  <si>
    <t xml:space="preserve">ค่าปรับตามมาตรฐานการให้บริการ </t>
  </si>
  <si>
    <t>ค่าปรับกรณีคุณภาพไฟฟ้า</t>
  </si>
  <si>
    <t>ค่าปรับกรณีระยะเวลาที่ผู้ขอใช้ไฟฟ้ารายใหม่ขอใช้ไฟฯ</t>
  </si>
  <si>
    <t>ค่าปรับระยะเวลาตอบสนองที่ลูกค้าร้องขอหรือร้องเรียน</t>
  </si>
  <si>
    <t>ค่าปรับกรณีระยะเวลาต่อกลับ กรณีถูกงดจ่ายไฟฟ้า</t>
  </si>
  <si>
    <t xml:space="preserve">ค่าใช้จ่ายอื่น </t>
  </si>
  <si>
    <t>ค่าขนส่ง ขนย้าย</t>
  </si>
  <si>
    <t>ค่าจ้างเหมายานพาหนะ/เครื่งจักรกลหนัก</t>
  </si>
  <si>
    <t>ค่าปรับ เงินเพิ่ม ทางภาษี</t>
  </si>
  <si>
    <t>ค่าอากรแสตมป์</t>
  </si>
  <si>
    <t>ค่าธรรมเนียมธนาคาร</t>
  </si>
  <si>
    <t>ค่าใช้จ่ายดำเนินคดี</t>
  </si>
  <si>
    <t>ค่าปรับปรุงที่ดินและสิ่งปลูกสร้างที่มิใช่ของ กฟภ.</t>
  </si>
  <si>
    <t>ค่าวัสดุล้าสมัยหรือสูญหาย</t>
  </si>
  <si>
    <t>ค่าตรวจสภาพยานพาหนะ</t>
  </si>
  <si>
    <t>ค่าใช้จ่ายในการดำเนินการออกของจากต่างประเทศ</t>
  </si>
  <si>
    <t>ค่าใช้จ่ายที่ต้องชำระตามคำสั่งศาล</t>
  </si>
  <si>
    <t>ค่าธรรมเนียมประกอบกิจการพลังงาน</t>
  </si>
  <si>
    <t>ค่าธรรมเนียมธนาคาร- หักบช.</t>
  </si>
  <si>
    <t>ค่าธรรมเนียมประกอบกิจการโทรคมนาคม</t>
  </si>
  <si>
    <t>ค่าใช้จ่ายอื่น</t>
  </si>
  <si>
    <t>ค่าเสื่อมราคา ค่าเสื่อมสิ้น ค่าตัดจำหน่าย</t>
  </si>
  <si>
    <t>ค่าเสื่อมราคา-ส่วนปรับปรุงที่ดิน</t>
  </si>
  <si>
    <t>ค่าเสื่อมราคา-อาคารสิ่งปลูกสร้าง</t>
  </si>
  <si>
    <t>ค่าเสื่อมราคา-อาคารดำเนินงาน</t>
  </si>
  <si>
    <t>ค่าเสื่อมราคา-อาคารสำนักงาน</t>
  </si>
  <si>
    <t>ค่าเสื่อมราคา-อาคารพักอาศัย</t>
  </si>
  <si>
    <t>ค่าเสื่อมราคา-สิ่งปลูกสร้างอื่น</t>
  </si>
  <si>
    <t>ค่าเสื่อมราคา-สิ่งปลูกสร้างที่ไม่ใช้ประโยชน์</t>
  </si>
  <si>
    <t xml:space="preserve">ค่าเสื่อมราคา-ระบบผลิตกระแสไฟฟ้า </t>
  </si>
  <si>
    <t>ค่าเสื่อมราคา-ระบบผลิตกระแสไฟฟ้าเครื่องจักรดีเซล</t>
  </si>
  <si>
    <t>ค่าเสื่อมราคา-ระบบผลิตกระแสไฟฟ้าพลังน้ำ</t>
  </si>
  <si>
    <t>ค่าเสื่อมราคา-ระบบผลิตกระแสไฟฟ้าพลังแสงอาทิตย์</t>
  </si>
  <si>
    <t>ค่าเสื่อมราคา-ระบบผลิตกระแสไฟฟ้าพลังงานลม</t>
  </si>
  <si>
    <t xml:space="preserve">ค่าเสื่อมราคา-ระบบจำหน่ายกระแสไฟฟ้า </t>
  </si>
  <si>
    <t>ค่าเสื่อมราคา-ระบบสายส่งและจำหน่าย</t>
  </si>
  <si>
    <t>ค่าเสื่อมราคา-ระบบไฟสัญญาณและไฟถนน</t>
  </si>
  <si>
    <t>ค่าเสื่อมราคา-อุปกรณ์ในสถานีไฟฟ้า</t>
  </si>
  <si>
    <t>ค่าเสื่อมราคา-หม้อแปลงไฟฟ้าผ่านการใช้งาน</t>
  </si>
  <si>
    <t>ค่าเสื่อมราคา-มิเตอร์และส่วนประกอบผ่านการใช้งาน</t>
  </si>
  <si>
    <t>ค่าเสื่อมราคา-เครื่องตกแต่ง เครื่องมือ เครื่องใช้</t>
  </si>
  <si>
    <t>ค่าเสื่อมราคา-เครื่องตกแต่งประจำสำนักงาน</t>
  </si>
  <si>
    <t>ค่าเสื่อมราคา-อุปกรณ์ประจำสำนักงาน</t>
  </si>
  <si>
    <t>ค่าเสื่อมราคา-เครื่องเมนเฟรม/มินิคอมฯ รวมอุปกรณ์ฯ</t>
  </si>
  <si>
    <t>ค่าเสื่อมราคา-เครื่องเพอร์ซันนัลคอมฯ และอุปกรณ์</t>
  </si>
  <si>
    <t>ค่าเสื่อมราคา-เครื่องมือ เครื่องใช้ คลังพัสดุ</t>
  </si>
  <si>
    <t>ค่าเสื่อมราคา-เครื่องมือ เครื่องใช้โรงซ่อม โรงรถ</t>
  </si>
  <si>
    <t>ค่าเสื่อมราคา-เครื่องมือ เครื่องใช้ โรงงานผลิตภัณฑ์คอนฯ</t>
  </si>
  <si>
    <t>ค่าเสื่อมราคา-เครื่องมือ เครื่องใช้เบ็ดเตล็ด</t>
  </si>
  <si>
    <t>ค่าเสื่อมราคา-อุปกรณ์สื่อสาร</t>
  </si>
  <si>
    <t>ค่าเสื่อมราคา-ระบบสื่อสารสายใยแก้วนำแสงติดตั้งภายนอก</t>
  </si>
  <si>
    <t>ค่าเสื่อมราคา-ระบบสื่อสารสายใยแก้วนำแสงติดตั้งภายใน</t>
  </si>
  <si>
    <t>ค่าเสื่อมราคา-ยานพาหนะ</t>
  </si>
  <si>
    <t>ค่าเสื่อมราคา-รถยนต์นั่ง</t>
  </si>
  <si>
    <t>ค่าเสื่อมราคา-รถยนต์โดยสารเกิน 10 ที่นั่ง</t>
  </si>
  <si>
    <t>ค่าเสื่อมราคา-รถยนต์บรรทุก</t>
  </si>
  <si>
    <t>ค่าเสื่อมราคา-ยานพาหนะอื่น</t>
  </si>
  <si>
    <t>ค่าเสื่อมราคา-ยานพาหนะ-สัญญาเช่าการเงิน</t>
  </si>
  <si>
    <t>ค่าเสื่อมราคา-สินทรัพย์ไม่มีตัวตน</t>
  </si>
  <si>
    <t>ค่าตัดจำหน่าย-โปรแกรมคอมพิวเตอร์</t>
  </si>
  <si>
    <t>ค่าตัดจำหน่าย-ลิขสิทธิ์</t>
  </si>
  <si>
    <t>ขาดทุนจากการด้อยค่าสินทรัพย์</t>
  </si>
  <si>
    <t>ขาดทุนจากการด้อยค่าสินทรัพย์ -ระบบจำหน่าย</t>
  </si>
  <si>
    <t>ขาดทุนจากการด้อยค่าสินทรัพย์ -เครื่องตกแต่งฯ</t>
  </si>
  <si>
    <t>ขาดทุนจากการด้อยค่าสินทรัพย์ -เครื่องมือฯ</t>
  </si>
  <si>
    <t>ค่าเสื่อมราคา - สิ่งปลูกสร้างที่ไม่ใช้ประโยชน์</t>
  </si>
  <si>
    <t>ค่าธรรมเนียมจัดการเงินกู้</t>
  </si>
  <si>
    <t>ดอกเบี้ยจ่าย</t>
  </si>
  <si>
    <t>ดอกเบี้ยจ่าย-ธนาคาร</t>
  </si>
  <si>
    <t>ดอกเบี้ยจ่ายเงินกู้</t>
  </si>
  <si>
    <t>ดอกเบี้ยจ่าย-สัญญาเช่าการเงิน</t>
  </si>
  <si>
    <t>รวมค่าใช้จ่ายทั้งสิ้น</t>
  </si>
  <si>
    <t>c30710100</t>
  </si>
  <si>
    <t>c30710101</t>
  </si>
  <si>
    <t>c30710102</t>
  </si>
  <si>
    <t>c30710103</t>
  </si>
  <si>
    <t>c30710104</t>
  </si>
  <si>
    <t>c30710105</t>
  </si>
  <si>
    <t>c30710106</t>
  </si>
  <si>
    <t>c30710107</t>
  </si>
  <si>
    <t>c30720100</t>
  </si>
  <si>
    <t>c30720101</t>
  </si>
  <si>
    <t>c30720102</t>
  </si>
  <si>
    <t>c30720103</t>
  </si>
  <si>
    <t>c30720300</t>
  </si>
  <si>
    <t>c30730100</t>
  </si>
  <si>
    <t>c30730101</t>
  </si>
  <si>
    <t>c30730102</t>
  </si>
  <si>
    <t>c30730103</t>
  </si>
  <si>
    <t>c30740100</t>
  </si>
  <si>
    <t>c30740101</t>
  </si>
  <si>
    <t>c30740102</t>
  </si>
  <si>
    <t>c30740103</t>
  </si>
  <si>
    <t>รวมกฟอ.นผ..และ</t>
  </si>
  <si>
    <t>ประจำ กฟอ.นผ.</t>
  </si>
  <si>
    <t>ผบค.กฟอ.นผ.</t>
  </si>
  <si>
    <t>ผมต.กฟอ.นผ.</t>
  </si>
  <si>
    <t>ผปบ.กฟอ.นผ.</t>
  </si>
  <si>
    <t>ผกส.กฟอ.นผ.</t>
  </si>
  <si>
    <t>ผบป.กฟอ.นผ.</t>
  </si>
  <si>
    <t>ผบพ.กฟอ.นผ.</t>
  </si>
  <si>
    <t>ผบห.กฟอ.นผ.</t>
  </si>
  <si>
    <t>กฟอ.นผ.</t>
  </si>
  <si>
    <t>ประจำ กฟส.วร.</t>
  </si>
  <si>
    <t>ผกป.กฟส.วร.</t>
  </si>
  <si>
    <t>ผบต.กฟส.วร.</t>
  </si>
  <si>
    <t>ผบง.กฟส.วร.</t>
  </si>
  <si>
    <t>ประจำ กฟย.พต.</t>
  </si>
  <si>
    <t>กฟส.วร.</t>
  </si>
  <si>
    <t>ประจำ กฟส.บงส.</t>
  </si>
  <si>
    <t>ผกป.กฟส.บงส.</t>
  </si>
  <si>
    <t>ผบต.กฟส.บงส.</t>
  </si>
  <si>
    <t>ผบง.กฟส.บงส.</t>
  </si>
  <si>
    <t>กฟส.บสง</t>
  </si>
  <si>
    <t>ประจำ กฟส.ศท.</t>
  </si>
  <si>
    <t>ผกป.กฟส.ศท.</t>
  </si>
  <si>
    <t>ผบต.กฟส.ศท.</t>
  </si>
  <si>
    <t>ผบง.กฟส.ศท.</t>
  </si>
  <si>
    <t>กฟส.ศท.</t>
  </si>
  <si>
    <t>กฟฟ.ในสังกัด</t>
  </si>
  <si>
    <t>กระจายงบประมาณ ประจำปี 2563</t>
  </si>
  <si>
    <t>งบประมาณทำการ ประจำปี 2563</t>
  </si>
  <si>
    <t>หน่วย: บาท</t>
  </si>
  <si>
    <t>หน่วย : บาท</t>
  </si>
  <si>
    <t>กรอบ</t>
  </si>
  <si>
    <t>แตกต่าง</t>
  </si>
  <si>
    <t>กรอบค่าไฟ</t>
  </si>
  <si>
    <t xml:space="preserve">กรอบ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</si>
</sst>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#\-#\-##\-###\-#"/>
    <numFmt numFmtId="166" formatCode="_(* #,##0.000_);_(* \(#,##0.000\);_(* &quot;-&quot;??_);_(@_)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BrowalliaUPC"/>
      <family val="2"/>
    </font>
    <font>
      <sz val="16"/>
      <name val="BrowalliaUPC"/>
      <family val="2"/>
    </font>
    <font>
      <sz val="14"/>
      <name val="Cordia New"/>
      <family val="2"/>
    </font>
    <font>
      <b/>
      <sz val="16"/>
      <name val="BrowalliaUPC"/>
      <family val="2"/>
    </font>
    <font>
      <b/>
      <sz val="16"/>
      <name val="BrowalliaUPC"/>
      <family val="2"/>
      <charset val="222"/>
    </font>
    <font>
      <b/>
      <sz val="16"/>
      <color indexed="8"/>
      <name val="Cordia New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158">
    <xf numFmtId="0" fontId="0" fillId="0" borderId="0" xfId="0"/>
    <xf numFmtId="0" fontId="3" fillId="0" borderId="0" xfId="0" applyFont="1" applyFill="1"/>
    <xf numFmtId="164" fontId="3" fillId="0" borderId="0" xfId="1" applyNumberFormat="1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43" fontId="2" fillId="0" borderId="0" xfId="1" applyFont="1" applyFill="1" applyAlignment="1">
      <alignment horizontal="left"/>
    </xf>
    <xf numFmtId="164" fontId="5" fillId="0" borderId="0" xfId="1" applyNumberFormat="1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2" xfId="0" quotePrefix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165" fontId="3" fillId="0" borderId="16" xfId="0" applyNumberFormat="1" applyFont="1" applyFill="1" applyBorder="1" applyAlignment="1">
      <alignment horizontal="center" vertical="top"/>
    </xf>
    <xf numFmtId="0" fontId="5" fillId="0" borderId="16" xfId="0" applyFont="1" applyFill="1" applyBorder="1" applyAlignment="1">
      <alignment vertical="top"/>
    </xf>
    <xf numFmtId="0" fontId="5" fillId="0" borderId="16" xfId="0" applyFont="1" applyFill="1" applyBorder="1" applyAlignment="1">
      <alignment horizontal="center" vertical="top"/>
    </xf>
    <xf numFmtId="165" fontId="5" fillId="0" borderId="17" xfId="0" applyNumberFormat="1" applyFont="1" applyFill="1" applyBorder="1" applyAlignment="1">
      <alignment horizontal="center" vertical="top"/>
    </xf>
    <xf numFmtId="0" fontId="3" fillId="0" borderId="18" xfId="0" applyFont="1" applyFill="1" applyBorder="1" applyAlignment="1">
      <alignment horizontal="left" vertical="top"/>
    </xf>
    <xf numFmtId="0" fontId="3" fillId="0" borderId="19" xfId="0" applyFont="1" applyFill="1" applyBorder="1" applyAlignment="1">
      <alignment horizontal="left" vertical="top"/>
    </xf>
    <xf numFmtId="0" fontId="3" fillId="0" borderId="19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20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8" xfId="0" applyFont="1" applyFill="1" applyBorder="1" applyAlignment="1">
      <alignment horizontal="center" vertical="top"/>
    </xf>
    <xf numFmtId="0" fontId="3" fillId="0" borderId="21" xfId="0" applyFont="1" applyFill="1" applyBorder="1" applyAlignment="1">
      <alignment vertical="top"/>
    </xf>
    <xf numFmtId="0" fontId="3" fillId="0" borderId="22" xfId="0" applyFont="1" applyFill="1" applyBorder="1" applyAlignment="1">
      <alignment vertical="top"/>
    </xf>
    <xf numFmtId="0" fontId="3" fillId="0" borderId="23" xfId="0" applyFont="1" applyFill="1" applyBorder="1" applyAlignment="1">
      <alignment horizontal="center" vertical="top"/>
    </xf>
    <xf numFmtId="165" fontId="5" fillId="0" borderId="16" xfId="0" applyNumberFormat="1" applyFont="1" applyFill="1" applyBorder="1" applyAlignment="1">
      <alignment horizontal="center" vertical="top"/>
    </xf>
    <xf numFmtId="0" fontId="5" fillId="0" borderId="28" xfId="0" applyFont="1" applyFill="1" applyBorder="1" applyAlignment="1">
      <alignment vertical="top"/>
    </xf>
    <xf numFmtId="0" fontId="3" fillId="0" borderId="29" xfId="0" applyFont="1" applyFill="1" applyBorder="1" applyAlignment="1">
      <alignment vertical="top"/>
    </xf>
    <xf numFmtId="0" fontId="3" fillId="0" borderId="30" xfId="0" applyFont="1" applyFill="1" applyBorder="1" applyAlignment="1">
      <alignment horizontal="center" vertical="top"/>
    </xf>
    <xf numFmtId="0" fontId="5" fillId="0" borderId="19" xfId="0" applyFont="1" applyFill="1" applyBorder="1" applyAlignment="1">
      <alignment vertical="top"/>
    </xf>
    <xf numFmtId="0" fontId="5" fillId="0" borderId="20" xfId="0" applyFont="1" applyFill="1" applyBorder="1" applyAlignment="1">
      <alignment horizontal="center" vertical="top"/>
    </xf>
    <xf numFmtId="165" fontId="5" fillId="3" borderId="17" xfId="0" applyNumberFormat="1" applyFont="1" applyFill="1" applyBorder="1" applyAlignment="1">
      <alignment horizontal="center" vertical="top"/>
    </xf>
    <xf numFmtId="0" fontId="3" fillId="3" borderId="18" xfId="0" applyFont="1" applyFill="1" applyBorder="1" applyAlignment="1">
      <alignment vertical="top"/>
    </xf>
    <xf numFmtId="0" fontId="3" fillId="3" borderId="19" xfId="0" applyFont="1" applyFill="1" applyBorder="1" applyAlignment="1">
      <alignment vertical="top"/>
    </xf>
    <xf numFmtId="0" fontId="3" fillId="3" borderId="20" xfId="0" applyFont="1" applyFill="1" applyBorder="1" applyAlignment="1">
      <alignment horizontal="center" vertical="top"/>
    </xf>
    <xf numFmtId="165" fontId="5" fillId="3" borderId="31" xfId="0" applyNumberFormat="1" applyFont="1" applyFill="1" applyBorder="1" applyAlignment="1">
      <alignment horizontal="center" vertical="top"/>
    </xf>
    <xf numFmtId="0" fontId="3" fillId="3" borderId="32" xfId="0" applyFont="1" applyFill="1" applyBorder="1" applyAlignment="1">
      <alignment vertical="top"/>
    </xf>
    <xf numFmtId="0" fontId="3" fillId="3" borderId="33" xfId="0" applyFont="1" applyFill="1" applyBorder="1" applyAlignment="1">
      <alignment vertical="top"/>
    </xf>
    <xf numFmtId="0" fontId="3" fillId="3" borderId="34" xfId="0" applyFont="1" applyFill="1" applyBorder="1" applyAlignment="1">
      <alignment horizontal="center" vertical="top"/>
    </xf>
    <xf numFmtId="0" fontId="3" fillId="0" borderId="28" xfId="0" applyFont="1" applyFill="1" applyBorder="1" applyAlignment="1">
      <alignment vertical="top"/>
    </xf>
    <xf numFmtId="0" fontId="5" fillId="0" borderId="29" xfId="0" applyFont="1" applyFill="1" applyBorder="1" applyAlignment="1">
      <alignment vertical="top"/>
    </xf>
    <xf numFmtId="0" fontId="5" fillId="0" borderId="30" xfId="0" applyFont="1" applyFill="1" applyBorder="1" applyAlignment="1">
      <alignment horizontal="center" vertical="top"/>
    </xf>
    <xf numFmtId="0" fontId="3" fillId="0" borderId="29" xfId="0" applyFont="1" applyFill="1" applyBorder="1"/>
    <xf numFmtId="165" fontId="5" fillId="0" borderId="35" xfId="0" applyNumberFormat="1" applyFont="1" applyFill="1" applyBorder="1" applyAlignment="1">
      <alignment horizontal="center" vertical="top"/>
    </xf>
    <xf numFmtId="165" fontId="5" fillId="0" borderId="27" xfId="0" applyNumberFormat="1" applyFont="1" applyFill="1" applyBorder="1" applyAlignment="1">
      <alignment horizontal="center" vertical="top"/>
    </xf>
    <xf numFmtId="0" fontId="5" fillId="0" borderId="13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3" fillId="0" borderId="19" xfId="0" applyFont="1" applyFill="1" applyBorder="1"/>
    <xf numFmtId="0" fontId="3" fillId="0" borderId="20" xfId="0" applyFont="1" applyFill="1" applyBorder="1"/>
    <xf numFmtId="0" fontId="5" fillId="0" borderId="18" xfId="0" applyFont="1" applyFill="1" applyBorder="1" applyAlignment="1">
      <alignment vertical="top"/>
    </xf>
    <xf numFmtId="165" fontId="5" fillId="0" borderId="6" xfId="0" applyNumberFormat="1" applyFont="1" applyFill="1" applyBorder="1" applyAlignment="1">
      <alignment horizontal="center" vertical="top"/>
    </xf>
    <xf numFmtId="0" fontId="3" fillId="0" borderId="32" xfId="0" applyFont="1" applyFill="1" applyBorder="1" applyAlignment="1">
      <alignment vertical="top"/>
    </xf>
    <xf numFmtId="0" fontId="3" fillId="0" borderId="33" xfId="0" applyFont="1" applyFill="1" applyBorder="1" applyAlignment="1">
      <alignment vertical="top"/>
    </xf>
    <xf numFmtId="0" fontId="3" fillId="0" borderId="34" xfId="0" applyFont="1" applyFill="1" applyBorder="1" applyAlignment="1">
      <alignment vertical="top"/>
    </xf>
    <xf numFmtId="0" fontId="3" fillId="0" borderId="31" xfId="0" applyFont="1" applyFill="1" applyBorder="1" applyAlignment="1">
      <alignment horizontal="center" vertical="top"/>
    </xf>
    <xf numFmtId="165" fontId="5" fillId="0" borderId="17" xfId="0" applyNumberFormat="1" applyFont="1" applyFill="1" applyBorder="1"/>
    <xf numFmtId="165" fontId="5" fillId="0" borderId="31" xfId="0" applyNumberFormat="1" applyFont="1" applyFill="1" applyBorder="1"/>
    <xf numFmtId="165" fontId="3" fillId="0" borderId="12" xfId="0" applyNumberFormat="1" applyFont="1" applyFill="1" applyBorder="1"/>
    <xf numFmtId="166" fontId="5" fillId="0" borderId="17" xfId="2" applyNumberFormat="1" applyFont="1" applyFill="1" applyBorder="1"/>
    <xf numFmtId="0" fontId="5" fillId="0" borderId="20" xfId="0" applyFont="1" applyFill="1" applyBorder="1"/>
    <xf numFmtId="165" fontId="3" fillId="0" borderId="16" xfId="0" applyNumberFormat="1" applyFont="1" applyFill="1" applyBorder="1"/>
    <xf numFmtId="166" fontId="5" fillId="0" borderId="18" xfId="2" applyNumberFormat="1" applyFont="1" applyFill="1" applyBorder="1"/>
    <xf numFmtId="0" fontId="5" fillId="0" borderId="19" xfId="0" applyFont="1" applyFill="1" applyBorder="1"/>
    <xf numFmtId="166" fontId="5" fillId="0" borderId="19" xfId="2" applyNumberFormat="1" applyFont="1" applyFill="1" applyBorder="1"/>
    <xf numFmtId="165" fontId="3" fillId="0" borderId="17" xfId="0" applyNumberFormat="1" applyFont="1" applyFill="1" applyBorder="1"/>
    <xf numFmtId="166" fontId="5" fillId="0" borderId="20" xfId="2" applyNumberFormat="1" applyFont="1" applyFill="1" applyBorder="1"/>
    <xf numFmtId="0" fontId="3" fillId="0" borderId="18" xfId="0" applyFont="1" applyFill="1" applyBorder="1"/>
    <xf numFmtId="0" fontId="5" fillId="0" borderId="18" xfId="0" applyFont="1" applyFill="1" applyBorder="1"/>
    <xf numFmtId="0" fontId="3" fillId="0" borderId="19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center"/>
    </xf>
    <xf numFmtId="165" fontId="5" fillId="5" borderId="17" xfId="0" applyNumberFormat="1" applyFont="1" applyFill="1" applyBorder="1" applyAlignment="1">
      <alignment horizontal="center" vertical="top"/>
    </xf>
    <xf numFmtId="0" fontId="3" fillId="5" borderId="18" xfId="0" applyFont="1" applyFill="1" applyBorder="1"/>
    <xf numFmtId="0" fontId="3" fillId="5" borderId="19" xfId="0" applyFont="1" applyFill="1" applyBorder="1"/>
    <xf numFmtId="0" fontId="3" fillId="5" borderId="20" xfId="0" applyFont="1" applyFill="1" applyBorder="1"/>
    <xf numFmtId="0" fontId="5" fillId="0" borderId="28" xfId="0" applyFont="1" applyFill="1" applyBorder="1"/>
    <xf numFmtId="0" fontId="5" fillId="0" borderId="29" xfId="0" applyFont="1" applyFill="1" applyBorder="1"/>
    <xf numFmtId="0" fontId="3" fillId="0" borderId="30" xfId="0" applyFont="1" applyFill="1" applyBorder="1"/>
    <xf numFmtId="0" fontId="3" fillId="0" borderId="28" xfId="0" applyFont="1" applyFill="1" applyBorder="1"/>
    <xf numFmtId="165" fontId="5" fillId="0" borderId="18" xfId="0" applyNumberFormat="1" applyFont="1" applyFill="1" applyBorder="1" applyAlignment="1">
      <alignment horizontal="center" vertical="top"/>
    </xf>
    <xf numFmtId="165" fontId="5" fillId="0" borderId="18" xfId="0" applyNumberFormat="1" applyFont="1" applyFill="1" applyBorder="1" applyAlignment="1">
      <alignment horizontal="center"/>
    </xf>
    <xf numFmtId="165" fontId="6" fillId="0" borderId="18" xfId="3" applyNumberFormat="1" applyFont="1" applyFill="1" applyBorder="1" applyAlignment="1">
      <alignment horizontal="center"/>
    </xf>
    <xf numFmtId="165" fontId="5" fillId="5" borderId="16" xfId="0" applyNumberFormat="1" applyFont="1" applyFill="1" applyBorder="1" applyAlignment="1">
      <alignment horizontal="center" vertical="top"/>
    </xf>
    <xf numFmtId="0" fontId="3" fillId="5" borderId="28" xfId="0" applyFont="1" applyFill="1" applyBorder="1"/>
    <xf numFmtId="0" fontId="3" fillId="5" borderId="29" xfId="0" applyFont="1" applyFill="1" applyBorder="1"/>
    <xf numFmtId="0" fontId="3" fillId="5" borderId="30" xfId="0" applyFont="1" applyFill="1" applyBorder="1"/>
    <xf numFmtId="0" fontId="5" fillId="0" borderId="21" xfId="0" applyFont="1" applyFill="1" applyBorder="1"/>
    <xf numFmtId="0" fontId="5" fillId="0" borderId="22" xfId="0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0" fontId="3" fillId="5" borderId="19" xfId="0" applyFont="1" applyFill="1" applyBorder="1" applyAlignment="1">
      <alignment horizontal="left"/>
    </xf>
    <xf numFmtId="0" fontId="3" fillId="5" borderId="20" xfId="0" applyFont="1" applyFill="1" applyBorder="1" applyAlignment="1">
      <alignment horizontal="left"/>
    </xf>
    <xf numFmtId="165" fontId="5" fillId="5" borderId="35" xfId="0" applyNumberFormat="1" applyFont="1" applyFill="1" applyBorder="1" applyAlignment="1">
      <alignment horizontal="center" vertical="top"/>
    </xf>
    <xf numFmtId="0" fontId="3" fillId="5" borderId="21" xfId="0" applyFont="1" applyFill="1" applyBorder="1"/>
    <xf numFmtId="0" fontId="3" fillId="5" borderId="22" xfId="0" applyFont="1" applyFill="1" applyBorder="1"/>
    <xf numFmtId="0" fontId="3" fillId="5" borderId="23" xfId="0" applyFont="1" applyFill="1" applyBorder="1"/>
    <xf numFmtId="0" fontId="3" fillId="0" borderId="21" xfId="0" applyFont="1" applyFill="1" applyBorder="1"/>
    <xf numFmtId="0" fontId="3" fillId="0" borderId="34" xfId="0" applyFont="1" applyFill="1" applyBorder="1"/>
    <xf numFmtId="0" fontId="3" fillId="0" borderId="27" xfId="0" applyFont="1" applyFill="1" applyBorder="1" applyAlignment="1">
      <alignment horizontal="center" vertical="top"/>
    </xf>
    <xf numFmtId="43" fontId="2" fillId="0" borderId="0" xfId="1" applyFont="1" applyFill="1" applyAlignment="1">
      <alignment horizontal="center"/>
    </xf>
    <xf numFmtId="43" fontId="3" fillId="0" borderId="0" xfId="1" applyFont="1" applyFill="1"/>
    <xf numFmtId="43" fontId="5" fillId="0" borderId="0" xfId="1" applyFont="1" applyFill="1" applyAlignment="1">
      <alignment horizontal="right"/>
    </xf>
    <xf numFmtId="43" fontId="7" fillId="7" borderId="2" xfId="1" quotePrefix="1" applyFont="1" applyFill="1" applyBorder="1" applyAlignment="1">
      <alignment horizontal="center" vertical="center"/>
    </xf>
    <xf numFmtId="43" fontId="7" fillId="0" borderId="2" xfId="1" quotePrefix="1" applyFont="1" applyFill="1" applyBorder="1" applyAlignment="1">
      <alignment horizontal="center" vertical="center"/>
    </xf>
    <xf numFmtId="43" fontId="7" fillId="7" borderId="2" xfId="1" applyFont="1" applyFill="1" applyBorder="1" applyAlignment="1">
      <alignment horizontal="center"/>
    </xf>
    <xf numFmtId="43" fontId="7" fillId="7" borderId="2" xfId="1" applyFont="1" applyFill="1" applyBorder="1" applyAlignment="1">
      <alignment vertical="center"/>
    </xf>
    <xf numFmtId="43" fontId="7" fillId="7" borderId="6" xfId="1" applyFont="1" applyFill="1" applyBorder="1" applyAlignment="1">
      <alignment horizontal="center" vertical="center"/>
    </xf>
    <xf numFmtId="43" fontId="7" fillId="0" borderId="6" xfId="1" applyFont="1" applyFill="1" applyBorder="1" applyAlignment="1">
      <alignment horizontal="center" vertical="center"/>
    </xf>
    <xf numFmtId="43" fontId="7" fillId="7" borderId="6" xfId="1" applyFont="1" applyFill="1" applyBorder="1" applyAlignment="1">
      <alignment horizontal="center"/>
    </xf>
    <xf numFmtId="43" fontId="7" fillId="7" borderId="9" xfId="1" applyFont="1" applyFill="1" applyBorder="1" applyAlignment="1">
      <alignment horizontal="center" vertical="center"/>
    </xf>
    <xf numFmtId="43" fontId="7" fillId="0" borderId="9" xfId="1" applyFont="1" applyFill="1" applyBorder="1" applyAlignment="1">
      <alignment horizontal="center" vertical="center"/>
    </xf>
    <xf numFmtId="43" fontId="7" fillId="7" borderId="9" xfId="1" applyFont="1" applyFill="1" applyBorder="1" applyAlignment="1">
      <alignment horizontal="center"/>
    </xf>
    <xf numFmtId="43" fontId="3" fillId="0" borderId="17" xfId="1" applyFont="1" applyFill="1" applyBorder="1"/>
    <xf numFmtId="43" fontId="3" fillId="0" borderId="16" xfId="1" applyFont="1" applyFill="1" applyBorder="1"/>
    <xf numFmtId="43" fontId="3" fillId="0" borderId="35" xfId="1" applyFont="1" applyFill="1" applyBorder="1"/>
    <xf numFmtId="43" fontId="7" fillId="7" borderId="2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/>
    <xf numFmtId="43" fontId="3" fillId="0" borderId="0" xfId="0" applyNumberFormat="1" applyFont="1" applyFill="1"/>
    <xf numFmtId="43" fontId="3" fillId="4" borderId="17" xfId="1" applyFont="1" applyFill="1" applyBorder="1"/>
    <xf numFmtId="43" fontId="3" fillId="4" borderId="0" xfId="1" applyFont="1" applyFill="1"/>
    <xf numFmtId="43" fontId="3" fillId="4" borderId="0" xfId="1" applyNumberFormat="1" applyFont="1" applyFill="1"/>
    <xf numFmtId="164" fontId="3" fillId="8" borderId="0" xfId="1" applyNumberFormat="1" applyFont="1" applyFill="1"/>
    <xf numFmtId="43" fontId="3" fillId="4" borderId="27" xfId="1" applyFont="1" applyFill="1" applyBorder="1"/>
    <xf numFmtId="43" fontId="3" fillId="0" borderId="27" xfId="1" applyFont="1" applyFill="1" applyBorder="1"/>
    <xf numFmtId="43" fontId="3" fillId="0" borderId="20" xfId="2" applyFont="1" applyFill="1" applyBorder="1"/>
    <xf numFmtId="0" fontId="5" fillId="0" borderId="19" xfId="0" applyFont="1" applyFill="1" applyBorder="1" applyAlignment="1">
      <alignment horizontal="left" vertical="top"/>
    </xf>
    <xf numFmtId="0" fontId="5" fillId="0" borderId="20" xfId="0" applyFont="1" applyFill="1" applyBorder="1" applyAlignment="1">
      <alignment horizontal="left" vertical="top"/>
    </xf>
    <xf numFmtId="0" fontId="5" fillId="2" borderId="24" xfId="0" applyFont="1" applyFill="1" applyBorder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5" fillId="2" borderId="26" xfId="0" applyFont="1" applyFill="1" applyBorder="1" applyAlignment="1">
      <alignment horizontal="center" vertical="top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5" fillId="0" borderId="3" xfId="0" quotePrefix="1" applyFont="1" applyFill="1" applyBorder="1" applyAlignment="1">
      <alignment horizontal="center"/>
    </xf>
    <xf numFmtId="0" fontId="5" fillId="0" borderId="4" xfId="0" quotePrefix="1" applyFont="1" applyFill="1" applyBorder="1" applyAlignment="1">
      <alignment horizontal="center"/>
    </xf>
    <xf numFmtId="0" fontId="5" fillId="0" borderId="5" xfId="0" quotePrefix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/>
    </xf>
    <xf numFmtId="0" fontId="5" fillId="6" borderId="25" xfId="0" applyFont="1" applyFill="1" applyBorder="1" applyAlignment="1">
      <alignment horizontal="center"/>
    </xf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523875</xdr:colOff>
      <xdr:row>128</xdr:row>
      <xdr:rowOff>0</xdr:rowOff>
    </xdr:from>
    <xdr:to>
      <xdr:col>5</xdr:col>
      <xdr:colOff>0</xdr:colOff>
      <xdr:row>132</xdr:row>
      <xdr:rowOff>38100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3057525" y="37938075"/>
          <a:ext cx="3152775" cy="1181100"/>
          <a:chOff x="2365375" y="31232595"/>
          <a:chExt cx="5143254" cy="1263530"/>
        </a:xfrm>
      </xdr:grpSpPr>
      <xdr:sp macro="" textlink="">
        <xdr:nvSpPr>
          <xdr:cNvPr id="3" name="TextBox 2">
            <a:extLst>
              <a:ext uri="{FF2B5EF4-FFF2-40B4-BE49-F238E27FC236}"/>
            </a:extLst>
          </xdr:cNvPr>
          <xdr:cNvSpPr txBox="1"/>
        </xdr:nvSpPr>
        <xdr:spPr>
          <a:xfrm>
            <a:off x="2365375" y="31242623"/>
            <a:ext cx="1719629" cy="125350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ผู้จัดทำ....................................</a:t>
            </a: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         (นางนฤมล  โลหะเวช)</a:t>
            </a: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ตำแหน่ง.........ชผ.บห.นผ............</a:t>
            </a: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วันที่........................................</a:t>
            </a:r>
          </a:p>
        </xdr:txBody>
      </xdr:sp>
      <xdr:sp macro="" textlink="">
        <xdr:nvSpPr>
          <xdr:cNvPr id="4" name="TextBox 3">
            <a:extLst>
              <a:ext uri="{FF2B5EF4-FFF2-40B4-BE49-F238E27FC236}"/>
            </a:extLst>
          </xdr:cNvPr>
          <xdr:cNvSpPr txBox="1"/>
        </xdr:nvSpPr>
        <xdr:spPr>
          <a:xfrm>
            <a:off x="4077188" y="31232595"/>
            <a:ext cx="1703996" cy="125350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ผู้ตรวจสอบ..............................</a:t>
            </a: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           (นางปัญจะ  รัตนวิชัย)</a:t>
            </a: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ตำแหน่ง......รจก.(บ).นผ...........</a:t>
            </a: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วันที่........................................</a:t>
            </a:r>
          </a:p>
        </xdr:txBody>
      </xdr:sp>
      <xdr:sp macro="" textlink="">
        <xdr:nvSpPr>
          <xdr:cNvPr id="5" name="TextBox 4">
            <a:extLst>
              <a:ext uri="{FF2B5EF4-FFF2-40B4-BE49-F238E27FC236}"/>
            </a:extLst>
          </xdr:cNvPr>
          <xdr:cNvSpPr txBox="1"/>
        </xdr:nvSpPr>
        <xdr:spPr>
          <a:xfrm>
            <a:off x="5789000" y="31232595"/>
            <a:ext cx="1719629" cy="125350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ผู้เห็นชอบ...............................</a:t>
            </a: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         (นายพนม  แดงประไพ)</a:t>
            </a: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ตำแหน่ง........ผจก.กฟอ.นผ.........</a:t>
            </a: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วันที่........................................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"/>
  <sheetViews>
    <sheetView zoomScaleNormal="100" workbookViewId="0">
      <pane ySplit="8" topLeftCell="A124" activePane="bottomLeft" state="frozen"/>
      <selection pane="bottomLeft" activeCell="F108" sqref="F108"/>
    </sheetView>
  </sheetViews>
  <sheetFormatPr defaultColWidth="9.140625" defaultRowHeight="22.5"/>
  <cols>
    <col min="1" max="1" width="15.42578125" style="1" customWidth="1"/>
    <col min="2" max="2" width="5" style="1" customWidth="1"/>
    <col min="3" max="3" width="3.7109375" style="1" customWidth="1"/>
    <col min="4" max="4" width="9.140625" style="1"/>
    <col min="5" max="5" width="48.28515625" style="1" customWidth="1"/>
    <col min="6" max="6" width="17" style="111" customWidth="1"/>
    <col min="7" max="9" width="15" style="111" customWidth="1"/>
    <col min="10" max="10" width="18" style="111" customWidth="1"/>
    <col min="11" max="11" width="16.5703125" style="1" customWidth="1"/>
    <col min="12" max="13" width="14.28515625" style="1" customWidth="1"/>
    <col min="14" max="16384" width="9.140625" style="1"/>
  </cols>
  <sheetData>
    <row r="1" spans="1:10" ht="26.25">
      <c r="A1" s="149" t="s">
        <v>453</v>
      </c>
      <c r="B1" s="149"/>
      <c r="C1" s="149"/>
      <c r="D1" s="149"/>
      <c r="E1" s="149"/>
      <c r="J1" s="127" t="s">
        <v>0</v>
      </c>
    </row>
    <row r="2" spans="1:10" ht="26.25">
      <c r="A2" s="149" t="s">
        <v>1</v>
      </c>
      <c r="B2" s="149"/>
      <c r="C2" s="149"/>
      <c r="D2" s="149"/>
      <c r="E2" s="149"/>
      <c r="J2" s="127"/>
    </row>
    <row r="3" spans="1:10" ht="26.25">
      <c r="A3" s="149" t="s">
        <v>2</v>
      </c>
      <c r="B3" s="149"/>
      <c r="C3" s="149"/>
      <c r="D3" s="149"/>
      <c r="E3" s="149"/>
      <c r="J3" s="2"/>
    </row>
    <row r="4" spans="1:10" ht="26.25">
      <c r="A4" s="3" t="s">
        <v>3</v>
      </c>
      <c r="B4" s="3" t="s">
        <v>4</v>
      </c>
      <c r="C4" s="4"/>
      <c r="D4" s="4"/>
      <c r="E4" s="4"/>
      <c r="I4" s="5" t="s">
        <v>5</v>
      </c>
      <c r="J4" s="6" t="s">
        <v>6</v>
      </c>
    </row>
    <row r="5" spans="1:10" ht="23.25">
      <c r="A5" s="4"/>
      <c r="B5" s="7"/>
      <c r="C5" s="8"/>
      <c r="D5" s="8"/>
      <c r="E5" s="8"/>
      <c r="J5" s="6" t="s">
        <v>456</v>
      </c>
    </row>
    <row r="6" spans="1:10" ht="23.25">
      <c r="A6" s="9" t="s">
        <v>7</v>
      </c>
      <c r="B6" s="150" t="s">
        <v>8</v>
      </c>
      <c r="C6" s="151"/>
      <c r="D6" s="151"/>
      <c r="E6" s="152"/>
      <c r="F6" s="113"/>
      <c r="G6" s="116"/>
      <c r="H6" s="116"/>
      <c r="I6" s="116"/>
      <c r="J6" s="126" t="s">
        <v>130</v>
      </c>
    </row>
    <row r="7" spans="1:10" ht="23.25">
      <c r="A7" s="10" t="s">
        <v>9</v>
      </c>
      <c r="B7" s="153" t="s">
        <v>10</v>
      </c>
      <c r="C7" s="154"/>
      <c r="D7" s="154"/>
      <c r="E7" s="155"/>
      <c r="F7" s="117" t="s">
        <v>405</v>
      </c>
      <c r="G7" s="117" t="s">
        <v>413</v>
      </c>
      <c r="H7" s="117" t="s">
        <v>418</v>
      </c>
      <c r="I7" s="117" t="s">
        <v>422</v>
      </c>
      <c r="J7" s="117" t="s">
        <v>426</v>
      </c>
    </row>
    <row r="8" spans="1:10" ht="23.25">
      <c r="A8" s="11"/>
      <c r="B8" s="12"/>
      <c r="C8" s="13"/>
      <c r="D8" s="13"/>
      <c r="E8" s="14"/>
      <c r="F8" s="120" t="s">
        <v>427</v>
      </c>
      <c r="G8" s="120" t="s">
        <v>436</v>
      </c>
      <c r="H8" s="120" t="s">
        <v>442</v>
      </c>
      <c r="I8" s="120" t="s">
        <v>447</v>
      </c>
      <c r="J8" s="120" t="s">
        <v>452</v>
      </c>
    </row>
    <row r="9" spans="1:10" ht="23.25">
      <c r="A9" s="15"/>
      <c r="B9" s="16" t="s">
        <v>11</v>
      </c>
      <c r="C9" s="17"/>
      <c r="D9" s="17"/>
      <c r="E9" s="18"/>
      <c r="F9" s="124"/>
      <c r="G9" s="124"/>
      <c r="H9" s="124"/>
      <c r="I9" s="124"/>
      <c r="J9" s="124"/>
    </row>
    <row r="10" spans="1:10" ht="23.25">
      <c r="A10" s="19"/>
      <c r="B10" s="20" t="s">
        <v>12</v>
      </c>
      <c r="C10" s="20"/>
      <c r="D10" s="20"/>
      <c r="E10" s="21"/>
      <c r="F10" s="123"/>
      <c r="G10" s="123"/>
      <c r="H10" s="123"/>
      <c r="I10" s="123"/>
      <c r="J10" s="123"/>
    </row>
    <row r="11" spans="1:10" ht="23.25">
      <c r="A11" s="22">
        <v>41010010</v>
      </c>
      <c r="B11" s="23"/>
      <c r="C11" s="24"/>
      <c r="D11" s="25" t="s">
        <v>13</v>
      </c>
      <c r="E11" s="26"/>
      <c r="F11" s="123">
        <v>350000000</v>
      </c>
      <c r="G11" s="123">
        <v>420000000</v>
      </c>
      <c r="H11" s="123">
        <v>673800000</v>
      </c>
      <c r="I11" s="123">
        <v>300000000</v>
      </c>
      <c r="J11" s="123">
        <f>SUM(F11:I11)</f>
        <v>1743800000</v>
      </c>
    </row>
    <row r="12" spans="1:10" ht="23.25">
      <c r="A12" s="22">
        <v>41010020</v>
      </c>
      <c r="B12" s="27"/>
      <c r="C12" s="28"/>
      <c r="D12" s="28" t="s">
        <v>14</v>
      </c>
      <c r="E12" s="29"/>
      <c r="F12" s="123">
        <v>97000</v>
      </c>
      <c r="G12" s="123">
        <v>150000</v>
      </c>
      <c r="H12" s="123">
        <v>200000</v>
      </c>
      <c r="I12" s="123">
        <v>100000</v>
      </c>
      <c r="J12" s="123">
        <f>SUM(F12:I12)</f>
        <v>547000</v>
      </c>
    </row>
    <row r="13" spans="1:10" ht="23.25">
      <c r="A13" s="22">
        <v>41010118</v>
      </c>
      <c r="B13" s="27"/>
      <c r="C13" s="28"/>
      <c r="D13" s="28" t="s">
        <v>15</v>
      </c>
      <c r="E13" s="29"/>
      <c r="F13" s="123"/>
      <c r="G13" s="123"/>
      <c r="H13" s="123"/>
      <c r="I13" s="123"/>
      <c r="J13" s="123">
        <f t="shared" ref="J13:J76" si="0">SUM(F13:I13)</f>
        <v>0</v>
      </c>
    </row>
    <row r="14" spans="1:10" ht="23.25">
      <c r="A14" s="22">
        <v>41010990</v>
      </c>
      <c r="B14" s="30"/>
      <c r="C14" s="31"/>
      <c r="D14" s="31" t="s">
        <v>16</v>
      </c>
      <c r="E14" s="32"/>
      <c r="F14" s="123"/>
      <c r="G14" s="123"/>
      <c r="H14" s="123"/>
      <c r="I14" s="123"/>
      <c r="J14" s="123">
        <f t="shared" si="0"/>
        <v>0</v>
      </c>
    </row>
    <row r="15" spans="1:10" ht="23.25">
      <c r="A15" s="22">
        <v>41012010</v>
      </c>
      <c r="B15" s="33"/>
      <c r="C15" s="34"/>
      <c r="D15" s="34" t="s">
        <v>17</v>
      </c>
      <c r="E15" s="35"/>
      <c r="F15" s="125">
        <v>10000</v>
      </c>
      <c r="G15" s="125">
        <v>13000000</v>
      </c>
      <c r="H15" s="125">
        <v>25000000</v>
      </c>
      <c r="I15" s="125">
        <v>9000000</v>
      </c>
      <c r="J15" s="125">
        <f t="shared" si="0"/>
        <v>47010000</v>
      </c>
    </row>
    <row r="16" spans="1:10" ht="23.25">
      <c r="A16" s="22"/>
      <c r="B16" s="140" t="s">
        <v>18</v>
      </c>
      <c r="C16" s="141"/>
      <c r="D16" s="141"/>
      <c r="E16" s="142"/>
      <c r="F16" s="136">
        <f>SUM(F11:F15)</f>
        <v>350107000</v>
      </c>
      <c r="G16" s="136">
        <f>SUM(G11:G15)</f>
        <v>433150000</v>
      </c>
      <c r="H16" s="136">
        <f>SUM(H11:H15)</f>
        <v>699000000</v>
      </c>
      <c r="I16" s="136">
        <f>SUM(I11:I15)</f>
        <v>309100000</v>
      </c>
      <c r="J16" s="135">
        <f t="shared" si="0"/>
        <v>1791357000</v>
      </c>
    </row>
    <row r="17" spans="1:10" ht="23.25">
      <c r="A17" s="36"/>
      <c r="B17" s="37" t="s">
        <v>19</v>
      </c>
      <c r="C17" s="38"/>
      <c r="D17" s="38"/>
      <c r="E17" s="39"/>
      <c r="F17" s="124"/>
      <c r="G17" s="124"/>
      <c r="H17" s="124"/>
      <c r="I17" s="124"/>
      <c r="J17" s="124">
        <f t="shared" si="0"/>
        <v>0</v>
      </c>
    </row>
    <row r="18" spans="1:10" ht="23.25">
      <c r="A18" s="22"/>
      <c r="B18" s="27"/>
      <c r="C18" s="40" t="s">
        <v>20</v>
      </c>
      <c r="D18" s="40"/>
      <c r="E18" s="41"/>
      <c r="F18" s="123"/>
      <c r="G18" s="123"/>
      <c r="H18" s="123"/>
      <c r="I18" s="123"/>
      <c r="J18" s="123">
        <f t="shared" si="0"/>
        <v>0</v>
      </c>
    </row>
    <row r="19" spans="1:10" ht="23.25">
      <c r="A19" s="42">
        <v>41030010</v>
      </c>
      <c r="B19" s="43"/>
      <c r="C19" s="44"/>
      <c r="D19" s="44" t="s">
        <v>21</v>
      </c>
      <c r="E19" s="45"/>
      <c r="F19" s="123"/>
      <c r="G19" s="123"/>
      <c r="H19" s="123"/>
      <c r="I19" s="123"/>
      <c r="J19" s="123">
        <f t="shared" si="0"/>
        <v>0</v>
      </c>
    </row>
    <row r="20" spans="1:10" ht="23.25">
      <c r="A20" s="22">
        <v>41030020</v>
      </c>
      <c r="B20" s="27"/>
      <c r="C20" s="28"/>
      <c r="D20" s="28" t="s">
        <v>22</v>
      </c>
      <c r="E20" s="29"/>
      <c r="F20" s="123"/>
      <c r="G20" s="123"/>
      <c r="H20" s="123">
        <v>5000</v>
      </c>
      <c r="I20" s="123"/>
      <c r="J20" s="123">
        <f t="shared" si="0"/>
        <v>5000</v>
      </c>
    </row>
    <row r="21" spans="1:10" ht="23.25">
      <c r="A21" s="22">
        <v>41030030</v>
      </c>
      <c r="B21" s="27"/>
      <c r="C21" s="28"/>
      <c r="D21" s="28" t="s">
        <v>23</v>
      </c>
      <c r="E21" s="29"/>
      <c r="F21" s="123"/>
      <c r="G21" s="123"/>
      <c r="H21" s="123"/>
      <c r="I21" s="123"/>
      <c r="J21" s="123">
        <f t="shared" si="0"/>
        <v>0</v>
      </c>
    </row>
    <row r="22" spans="1:10" ht="23.25">
      <c r="A22" s="22">
        <v>41030040</v>
      </c>
      <c r="B22" s="27"/>
      <c r="C22" s="28"/>
      <c r="D22" s="28" t="s">
        <v>24</v>
      </c>
      <c r="E22" s="29"/>
      <c r="F22" s="123"/>
      <c r="G22" s="123"/>
      <c r="H22" s="123"/>
      <c r="I22" s="123"/>
      <c r="J22" s="123">
        <f t="shared" si="0"/>
        <v>0</v>
      </c>
    </row>
    <row r="23" spans="1:10" ht="23.25">
      <c r="A23" s="42">
        <v>41030990</v>
      </c>
      <c r="B23" s="43"/>
      <c r="C23" s="44"/>
      <c r="D23" s="44" t="s">
        <v>25</v>
      </c>
      <c r="E23" s="45"/>
      <c r="F23" s="123"/>
      <c r="G23" s="123"/>
      <c r="H23" s="123"/>
      <c r="I23" s="123"/>
      <c r="J23" s="123">
        <f t="shared" si="0"/>
        <v>0</v>
      </c>
    </row>
    <row r="24" spans="1:10" ht="23.25">
      <c r="A24" s="22"/>
      <c r="B24" s="27"/>
      <c r="C24" s="40" t="s">
        <v>26</v>
      </c>
      <c r="D24" s="28"/>
      <c r="E24" s="29"/>
      <c r="F24" s="123"/>
      <c r="G24" s="123"/>
      <c r="H24" s="123"/>
      <c r="I24" s="123"/>
      <c r="J24" s="123">
        <f t="shared" si="0"/>
        <v>0</v>
      </c>
    </row>
    <row r="25" spans="1:10" ht="23.25">
      <c r="A25" s="42">
        <v>41031010</v>
      </c>
      <c r="B25" s="43"/>
      <c r="C25" s="44"/>
      <c r="D25" s="44" t="s">
        <v>27</v>
      </c>
      <c r="E25" s="45"/>
      <c r="F25" s="123">
        <v>1500000</v>
      </c>
      <c r="G25" s="123">
        <v>2000000</v>
      </c>
      <c r="H25" s="123">
        <v>1300000</v>
      </c>
      <c r="I25" s="123">
        <v>900000</v>
      </c>
      <c r="J25" s="123">
        <f t="shared" si="0"/>
        <v>5700000</v>
      </c>
    </row>
    <row r="26" spans="1:10" ht="23.25">
      <c r="A26" s="42">
        <v>41031020</v>
      </c>
      <c r="B26" s="43"/>
      <c r="C26" s="44"/>
      <c r="D26" s="44" t="s">
        <v>28</v>
      </c>
      <c r="E26" s="45"/>
      <c r="F26" s="123">
        <v>0</v>
      </c>
      <c r="G26" s="123">
        <v>23000</v>
      </c>
      <c r="H26" s="123">
        <v>11000</v>
      </c>
      <c r="I26" s="123">
        <v>50000</v>
      </c>
      <c r="J26" s="123">
        <f t="shared" si="0"/>
        <v>84000</v>
      </c>
    </row>
    <row r="27" spans="1:10" ht="23.25">
      <c r="A27" s="42">
        <v>41031030</v>
      </c>
      <c r="B27" s="43"/>
      <c r="C27" s="44"/>
      <c r="D27" s="44" t="s">
        <v>29</v>
      </c>
      <c r="E27" s="45"/>
      <c r="F27" s="123"/>
      <c r="G27" s="123"/>
      <c r="H27" s="123"/>
      <c r="I27" s="123"/>
      <c r="J27" s="123">
        <f t="shared" si="0"/>
        <v>0</v>
      </c>
    </row>
    <row r="28" spans="1:10" ht="23.25">
      <c r="A28" s="42">
        <v>41031040</v>
      </c>
      <c r="B28" s="43"/>
      <c r="C28" s="44"/>
      <c r="D28" s="44" t="s">
        <v>30</v>
      </c>
      <c r="E28" s="45"/>
      <c r="F28" s="123">
        <v>0</v>
      </c>
      <c r="G28" s="123">
        <v>0</v>
      </c>
      <c r="H28" s="123">
        <v>260000</v>
      </c>
      <c r="I28" s="123">
        <v>100000</v>
      </c>
      <c r="J28" s="123">
        <f t="shared" si="0"/>
        <v>360000</v>
      </c>
    </row>
    <row r="29" spans="1:10" ht="23.25">
      <c r="A29" s="22">
        <v>41031050</v>
      </c>
      <c r="B29" s="27"/>
      <c r="C29" s="28"/>
      <c r="D29" s="28" t="s">
        <v>31</v>
      </c>
      <c r="E29" s="29"/>
      <c r="F29" s="123"/>
      <c r="G29" s="123"/>
      <c r="H29" s="123"/>
      <c r="I29" s="123"/>
      <c r="J29" s="123">
        <f t="shared" si="0"/>
        <v>0</v>
      </c>
    </row>
    <row r="30" spans="1:10" ht="23.25">
      <c r="A30" s="46">
        <v>41031990</v>
      </c>
      <c r="B30" s="47"/>
      <c r="C30" s="48"/>
      <c r="D30" s="48" t="s">
        <v>32</v>
      </c>
      <c r="E30" s="49"/>
      <c r="F30" s="123">
        <v>17000</v>
      </c>
      <c r="G30" s="123">
        <v>32000</v>
      </c>
      <c r="H30" s="123">
        <v>9000</v>
      </c>
      <c r="I30" s="123">
        <v>1000</v>
      </c>
      <c r="J30" s="123">
        <f t="shared" si="0"/>
        <v>59000</v>
      </c>
    </row>
    <row r="31" spans="1:10" ht="23.25">
      <c r="A31" s="36"/>
      <c r="B31" s="50"/>
      <c r="C31" s="51" t="s">
        <v>33</v>
      </c>
      <c r="D31" s="51"/>
      <c r="E31" s="52"/>
      <c r="F31" s="123"/>
      <c r="G31" s="123"/>
      <c r="H31" s="123"/>
      <c r="I31" s="123"/>
      <c r="J31" s="123">
        <f t="shared" si="0"/>
        <v>0</v>
      </c>
    </row>
    <row r="32" spans="1:10" ht="23.25">
      <c r="A32" s="22">
        <v>41032010</v>
      </c>
      <c r="B32" s="27"/>
      <c r="C32" s="28"/>
      <c r="D32" s="28" t="s">
        <v>34</v>
      </c>
      <c r="E32" s="29"/>
      <c r="F32" s="123">
        <v>150000</v>
      </c>
      <c r="G32" s="123">
        <v>206000</v>
      </c>
      <c r="H32" s="123">
        <v>140000</v>
      </c>
      <c r="I32" s="123">
        <v>115000</v>
      </c>
      <c r="J32" s="123">
        <f t="shared" si="0"/>
        <v>611000</v>
      </c>
    </row>
    <row r="33" spans="1:10" ht="23.25">
      <c r="A33" s="22">
        <v>41032019</v>
      </c>
      <c r="B33" s="27"/>
      <c r="C33" s="28"/>
      <c r="D33" s="28" t="s">
        <v>35</v>
      </c>
      <c r="E33" s="29"/>
      <c r="F33" s="123"/>
      <c r="G33" s="123"/>
      <c r="H33" s="123"/>
      <c r="I33" s="123"/>
      <c r="J33" s="123">
        <f t="shared" si="0"/>
        <v>0</v>
      </c>
    </row>
    <row r="34" spans="1:10" ht="23.25">
      <c r="A34" s="22">
        <v>41032020</v>
      </c>
      <c r="B34" s="27"/>
      <c r="C34" s="28"/>
      <c r="D34" s="28" t="s">
        <v>36</v>
      </c>
      <c r="E34" s="29"/>
      <c r="F34" s="123">
        <v>660000</v>
      </c>
      <c r="G34" s="123">
        <v>678000</v>
      </c>
      <c r="H34" s="123">
        <v>400000</v>
      </c>
      <c r="I34" s="123">
        <v>505000</v>
      </c>
      <c r="J34" s="123">
        <f t="shared" si="0"/>
        <v>2243000</v>
      </c>
    </row>
    <row r="35" spans="1:10" ht="23.25">
      <c r="A35" s="22">
        <v>41032029</v>
      </c>
      <c r="B35" s="27"/>
      <c r="C35" s="28"/>
      <c r="D35" s="28" t="s">
        <v>37</v>
      </c>
      <c r="E35" s="29"/>
      <c r="F35" s="123"/>
      <c r="G35" s="123"/>
      <c r="H35" s="123"/>
      <c r="I35" s="123"/>
      <c r="J35" s="123">
        <f t="shared" si="0"/>
        <v>0</v>
      </c>
    </row>
    <row r="36" spans="1:10" ht="23.25">
      <c r="A36" s="42">
        <v>41032030</v>
      </c>
      <c r="B36" s="43"/>
      <c r="C36" s="44"/>
      <c r="D36" s="44" t="s">
        <v>38</v>
      </c>
      <c r="E36" s="45"/>
      <c r="F36" s="123">
        <v>370000</v>
      </c>
      <c r="G36" s="123">
        <v>499000</v>
      </c>
      <c r="H36" s="123">
        <v>160000</v>
      </c>
      <c r="I36" s="123">
        <v>530000</v>
      </c>
      <c r="J36" s="123">
        <f t="shared" si="0"/>
        <v>1559000</v>
      </c>
    </row>
    <row r="37" spans="1:10" ht="23.25">
      <c r="A37" s="22"/>
      <c r="B37" s="27"/>
      <c r="C37" s="40" t="s">
        <v>39</v>
      </c>
      <c r="D37" s="40"/>
      <c r="E37" s="41"/>
      <c r="F37" s="123"/>
      <c r="G37" s="123"/>
      <c r="H37" s="123"/>
      <c r="I37" s="123"/>
      <c r="J37" s="123">
        <f t="shared" si="0"/>
        <v>0</v>
      </c>
    </row>
    <row r="38" spans="1:10" ht="23.25">
      <c r="A38" s="22">
        <v>41033010</v>
      </c>
      <c r="B38" s="27"/>
      <c r="C38" s="28"/>
      <c r="D38" s="28" t="s">
        <v>40</v>
      </c>
      <c r="E38" s="29"/>
      <c r="F38" s="123"/>
      <c r="G38" s="123"/>
      <c r="H38" s="123"/>
      <c r="I38" s="123"/>
      <c r="J38" s="123">
        <f t="shared" si="0"/>
        <v>0</v>
      </c>
    </row>
    <row r="39" spans="1:10" ht="23.25">
      <c r="A39" s="42">
        <v>41033020</v>
      </c>
      <c r="B39" s="43"/>
      <c r="C39" s="44"/>
      <c r="D39" s="44" t="s">
        <v>41</v>
      </c>
      <c r="E39" s="45"/>
      <c r="F39" s="123"/>
      <c r="G39" s="123"/>
      <c r="H39" s="123"/>
      <c r="I39" s="123"/>
      <c r="J39" s="123">
        <f t="shared" si="0"/>
        <v>0</v>
      </c>
    </row>
    <row r="40" spans="1:10" ht="23.25">
      <c r="A40" s="42">
        <v>41033030</v>
      </c>
      <c r="B40" s="43"/>
      <c r="C40" s="44"/>
      <c r="D40" s="44" t="s">
        <v>42</v>
      </c>
      <c r="E40" s="45"/>
      <c r="F40" s="123">
        <v>0</v>
      </c>
      <c r="G40" s="123">
        <v>8000</v>
      </c>
      <c r="H40" s="123">
        <v>3000</v>
      </c>
      <c r="I40" s="123">
        <v>0</v>
      </c>
      <c r="J40" s="123">
        <f t="shared" si="0"/>
        <v>11000</v>
      </c>
    </row>
    <row r="41" spans="1:10" ht="23.25">
      <c r="A41" s="22"/>
      <c r="B41" s="27"/>
      <c r="C41" s="40" t="s">
        <v>43</v>
      </c>
      <c r="D41" s="40"/>
      <c r="E41" s="41"/>
      <c r="F41" s="123"/>
      <c r="G41" s="123"/>
      <c r="H41" s="123"/>
      <c r="I41" s="123"/>
      <c r="J41" s="123">
        <f t="shared" si="0"/>
        <v>0</v>
      </c>
    </row>
    <row r="42" spans="1:10" ht="23.25">
      <c r="A42" s="22">
        <v>41034010</v>
      </c>
      <c r="B42" s="27"/>
      <c r="C42" s="28"/>
      <c r="D42" s="28" t="s">
        <v>44</v>
      </c>
      <c r="E42" s="29"/>
      <c r="F42" s="123">
        <v>650000</v>
      </c>
      <c r="G42" s="123">
        <v>944000</v>
      </c>
      <c r="H42" s="123">
        <v>620000</v>
      </c>
      <c r="I42" s="123">
        <v>563000</v>
      </c>
      <c r="J42" s="123">
        <f t="shared" si="0"/>
        <v>2777000</v>
      </c>
    </row>
    <row r="43" spans="1:10" ht="23.25">
      <c r="A43" s="22">
        <v>41034019</v>
      </c>
      <c r="B43" s="27"/>
      <c r="C43" s="28"/>
      <c r="D43" s="28" t="s">
        <v>45</v>
      </c>
      <c r="E43" s="29"/>
      <c r="F43" s="123">
        <v>0</v>
      </c>
      <c r="G43" s="123">
        <v>0</v>
      </c>
      <c r="H43" s="123">
        <v>0</v>
      </c>
      <c r="I43" s="123">
        <v>0</v>
      </c>
      <c r="J43" s="123">
        <f t="shared" si="0"/>
        <v>0</v>
      </c>
    </row>
    <row r="44" spans="1:10" ht="23.25">
      <c r="A44" s="22">
        <v>41034020</v>
      </c>
      <c r="B44" s="27"/>
      <c r="C44" s="28"/>
      <c r="D44" s="28" t="s">
        <v>46</v>
      </c>
      <c r="E44" s="29"/>
      <c r="F44" s="123">
        <v>170000</v>
      </c>
      <c r="G44" s="123">
        <v>238000</v>
      </c>
      <c r="H44" s="123">
        <v>149000</v>
      </c>
      <c r="I44" s="123">
        <v>96000</v>
      </c>
      <c r="J44" s="123">
        <f t="shared" si="0"/>
        <v>653000</v>
      </c>
    </row>
    <row r="45" spans="1:10" ht="23.25">
      <c r="A45" s="22">
        <v>41034030</v>
      </c>
      <c r="B45" s="27"/>
      <c r="C45" s="28"/>
      <c r="D45" s="28" t="s">
        <v>47</v>
      </c>
      <c r="E45" s="29"/>
      <c r="F45" s="123">
        <v>160000</v>
      </c>
      <c r="G45" s="123">
        <v>280000</v>
      </c>
      <c r="H45" s="123">
        <v>260000</v>
      </c>
      <c r="I45" s="123">
        <v>220000</v>
      </c>
      <c r="J45" s="123">
        <f t="shared" si="0"/>
        <v>920000</v>
      </c>
    </row>
    <row r="46" spans="1:10" ht="23.25">
      <c r="A46" s="22">
        <v>41034040</v>
      </c>
      <c r="B46" s="27"/>
      <c r="C46" s="28"/>
      <c r="D46" s="28" t="s">
        <v>48</v>
      </c>
      <c r="E46" s="29"/>
      <c r="F46" s="123">
        <v>18000</v>
      </c>
      <c r="G46" s="123">
        <v>0</v>
      </c>
      <c r="H46" s="123">
        <v>8000</v>
      </c>
      <c r="I46" s="123">
        <v>8000</v>
      </c>
      <c r="J46" s="123">
        <f t="shared" si="0"/>
        <v>34000</v>
      </c>
    </row>
    <row r="47" spans="1:10" ht="23.25">
      <c r="A47" s="22">
        <v>41034990</v>
      </c>
      <c r="B47" s="27"/>
      <c r="C47" s="28"/>
      <c r="D47" s="28" t="s">
        <v>49</v>
      </c>
      <c r="E47" s="29"/>
      <c r="F47" s="123">
        <v>3000</v>
      </c>
      <c r="G47" s="123">
        <v>0</v>
      </c>
      <c r="H47" s="123">
        <v>2000</v>
      </c>
      <c r="I47" s="123">
        <v>0</v>
      </c>
      <c r="J47" s="123">
        <f t="shared" si="0"/>
        <v>5000</v>
      </c>
    </row>
    <row r="48" spans="1:10" ht="23.25">
      <c r="A48" s="22">
        <v>41036030</v>
      </c>
      <c r="B48" s="27"/>
      <c r="C48" s="28"/>
      <c r="D48" s="28" t="s">
        <v>50</v>
      </c>
      <c r="E48" s="29"/>
      <c r="F48" s="123">
        <v>800000</v>
      </c>
      <c r="G48" s="123">
        <v>2950000</v>
      </c>
      <c r="H48" s="123">
        <v>1500000</v>
      </c>
      <c r="I48" s="123">
        <v>1300000</v>
      </c>
      <c r="J48" s="123">
        <f t="shared" si="0"/>
        <v>6550000</v>
      </c>
    </row>
    <row r="49" spans="1:10" ht="23.25">
      <c r="A49" s="22"/>
      <c r="B49" s="27"/>
      <c r="C49" s="40" t="s">
        <v>51</v>
      </c>
      <c r="D49" s="40"/>
      <c r="E49" s="41"/>
      <c r="F49" s="123"/>
      <c r="G49" s="123"/>
      <c r="H49" s="123"/>
      <c r="I49" s="123"/>
      <c r="J49" s="123">
        <f t="shared" si="0"/>
        <v>0</v>
      </c>
    </row>
    <row r="50" spans="1:10" ht="23.25">
      <c r="A50" s="42">
        <v>41035010</v>
      </c>
      <c r="B50" s="43"/>
      <c r="C50" s="44"/>
      <c r="D50" s="44" t="s">
        <v>52</v>
      </c>
      <c r="E50" s="45"/>
      <c r="F50" s="123">
        <v>2500000</v>
      </c>
      <c r="G50" s="123">
        <v>5600000</v>
      </c>
      <c r="H50" s="123">
        <v>2100000</v>
      </c>
      <c r="I50" s="123">
        <v>3700000</v>
      </c>
      <c r="J50" s="131">
        <f t="shared" si="0"/>
        <v>13900000</v>
      </c>
    </row>
    <row r="51" spans="1:10" ht="23.25">
      <c r="A51" s="22">
        <v>41035019</v>
      </c>
      <c r="B51" s="27"/>
      <c r="C51" s="28"/>
      <c r="D51" s="28" t="s">
        <v>53</v>
      </c>
      <c r="E51" s="29"/>
      <c r="F51" s="123">
        <v>417000</v>
      </c>
      <c r="G51" s="123">
        <v>100000</v>
      </c>
      <c r="H51" s="123">
        <v>1000000</v>
      </c>
      <c r="I51" s="123">
        <v>300000</v>
      </c>
      <c r="J51" s="131">
        <f t="shared" si="0"/>
        <v>1817000</v>
      </c>
    </row>
    <row r="52" spans="1:10" ht="23.25">
      <c r="A52" s="22"/>
      <c r="B52" s="27"/>
      <c r="C52" s="40" t="s">
        <v>54</v>
      </c>
      <c r="D52" s="40"/>
      <c r="E52" s="41"/>
      <c r="F52" s="123"/>
      <c r="G52" s="123"/>
      <c r="H52" s="123"/>
      <c r="I52" s="123"/>
      <c r="J52" s="123">
        <f t="shared" si="0"/>
        <v>0</v>
      </c>
    </row>
    <row r="53" spans="1:10" ht="23.25">
      <c r="A53" s="22">
        <v>41036010</v>
      </c>
      <c r="B53" s="27"/>
      <c r="C53" s="28"/>
      <c r="D53" s="28" t="s">
        <v>55</v>
      </c>
      <c r="E53" s="29"/>
      <c r="F53" s="123">
        <v>4000000</v>
      </c>
      <c r="G53" s="123">
        <v>3000000</v>
      </c>
      <c r="H53" s="123">
        <v>1500000</v>
      </c>
      <c r="I53" s="123">
        <v>3200000</v>
      </c>
      <c r="J53" s="131">
        <f t="shared" si="0"/>
        <v>11700000</v>
      </c>
    </row>
    <row r="54" spans="1:10" ht="23.25">
      <c r="A54" s="22">
        <v>41036020</v>
      </c>
      <c r="B54" s="27"/>
      <c r="C54" s="28"/>
      <c r="D54" s="28" t="s">
        <v>56</v>
      </c>
      <c r="E54" s="29"/>
      <c r="F54" s="123">
        <v>700000</v>
      </c>
      <c r="G54" s="123">
        <v>800000</v>
      </c>
      <c r="H54" s="123">
        <v>663000</v>
      </c>
      <c r="I54" s="123">
        <v>300000</v>
      </c>
      <c r="J54" s="131">
        <f t="shared" si="0"/>
        <v>2463000</v>
      </c>
    </row>
    <row r="55" spans="1:10" ht="23.25">
      <c r="A55" s="22">
        <v>41036029</v>
      </c>
      <c r="B55" s="27"/>
      <c r="C55" s="28"/>
      <c r="D55" s="28" t="s">
        <v>57</v>
      </c>
      <c r="E55" s="29"/>
      <c r="F55" s="123"/>
      <c r="G55" s="123"/>
      <c r="H55" s="123"/>
      <c r="I55" s="123"/>
      <c r="J55" s="131">
        <f t="shared" si="0"/>
        <v>0</v>
      </c>
    </row>
    <row r="56" spans="1:10" ht="23.25">
      <c r="A56" s="22"/>
      <c r="B56" s="27"/>
      <c r="C56" s="40" t="s">
        <v>58</v>
      </c>
      <c r="D56" s="28"/>
      <c r="E56" s="29"/>
      <c r="F56" s="123"/>
      <c r="G56" s="123"/>
      <c r="H56" s="123"/>
      <c r="I56" s="123"/>
      <c r="J56" s="123">
        <f t="shared" si="0"/>
        <v>0</v>
      </c>
    </row>
    <row r="57" spans="1:10" ht="23.25">
      <c r="A57" s="22">
        <v>41037010</v>
      </c>
      <c r="B57" s="27"/>
      <c r="C57" s="28"/>
      <c r="D57" s="28" t="s">
        <v>59</v>
      </c>
      <c r="E57" s="29"/>
      <c r="F57" s="123"/>
      <c r="G57" s="123"/>
      <c r="H57" s="123"/>
      <c r="I57" s="123"/>
      <c r="J57" s="123">
        <f t="shared" si="0"/>
        <v>0</v>
      </c>
    </row>
    <row r="58" spans="1:10" ht="23.25">
      <c r="A58" s="22"/>
      <c r="B58" s="27"/>
      <c r="C58" s="138" t="s">
        <v>60</v>
      </c>
      <c r="D58" s="138"/>
      <c r="E58" s="139"/>
      <c r="F58" s="123"/>
      <c r="G58" s="123"/>
      <c r="H58" s="123"/>
      <c r="I58" s="123"/>
      <c r="J58" s="123">
        <f t="shared" si="0"/>
        <v>0</v>
      </c>
    </row>
    <row r="59" spans="1:10" ht="23.25">
      <c r="A59" s="42">
        <v>41035020</v>
      </c>
      <c r="B59" s="43"/>
      <c r="C59" s="44"/>
      <c r="D59" s="44" t="s">
        <v>61</v>
      </c>
      <c r="E59" s="45"/>
      <c r="F59" s="123"/>
      <c r="G59" s="123"/>
      <c r="H59" s="123"/>
      <c r="I59" s="123"/>
      <c r="J59" s="123">
        <f t="shared" si="0"/>
        <v>0</v>
      </c>
    </row>
    <row r="60" spans="1:10" ht="23.25">
      <c r="A60" s="22">
        <v>41039010</v>
      </c>
      <c r="B60" s="27"/>
      <c r="C60" s="28"/>
      <c r="D60" s="28" t="s">
        <v>62</v>
      </c>
      <c r="E60" s="29"/>
      <c r="F60" s="123">
        <v>70000</v>
      </c>
      <c r="G60" s="123">
        <v>80000</v>
      </c>
      <c r="H60" s="123">
        <v>20000</v>
      </c>
      <c r="I60" s="123">
        <v>73000</v>
      </c>
      <c r="J60" s="123">
        <f t="shared" si="0"/>
        <v>243000</v>
      </c>
    </row>
    <row r="61" spans="1:10" ht="23.25">
      <c r="A61" s="42">
        <v>41039020</v>
      </c>
      <c r="B61" s="43"/>
      <c r="C61" s="44"/>
      <c r="D61" s="44" t="s">
        <v>63</v>
      </c>
      <c r="E61" s="45"/>
      <c r="F61" s="123">
        <v>4000</v>
      </c>
      <c r="G61" s="123">
        <v>30000</v>
      </c>
      <c r="H61" s="123">
        <v>14000</v>
      </c>
      <c r="I61" s="123">
        <v>87000</v>
      </c>
      <c r="J61" s="123">
        <f t="shared" si="0"/>
        <v>135000</v>
      </c>
    </row>
    <row r="62" spans="1:10" ht="23.25">
      <c r="A62" s="22">
        <v>41039029</v>
      </c>
      <c r="B62" s="33"/>
      <c r="C62" s="34"/>
      <c r="D62" s="28" t="s">
        <v>64</v>
      </c>
      <c r="E62" s="35"/>
      <c r="F62" s="123"/>
      <c r="G62" s="123"/>
      <c r="H62" s="123"/>
      <c r="I62" s="123"/>
      <c r="J62" s="123">
        <f t="shared" si="0"/>
        <v>0</v>
      </c>
    </row>
    <row r="63" spans="1:10" ht="23.25">
      <c r="A63" s="42">
        <v>41039030</v>
      </c>
      <c r="B63" s="43"/>
      <c r="C63" s="44"/>
      <c r="D63" s="44" t="s">
        <v>65</v>
      </c>
      <c r="E63" s="45"/>
      <c r="F63" s="123">
        <v>52000</v>
      </c>
      <c r="G63" s="123">
        <v>8000</v>
      </c>
      <c r="H63" s="123">
        <v>16000</v>
      </c>
      <c r="I63" s="123">
        <v>0</v>
      </c>
      <c r="J63" s="123">
        <f t="shared" si="0"/>
        <v>76000</v>
      </c>
    </row>
    <row r="64" spans="1:10" ht="23.25">
      <c r="A64" s="22">
        <v>41039039</v>
      </c>
      <c r="B64" s="27"/>
      <c r="C64" s="28"/>
      <c r="D64" s="28" t="s">
        <v>66</v>
      </c>
      <c r="E64" s="29"/>
      <c r="F64" s="123"/>
      <c r="G64" s="123"/>
      <c r="H64" s="123"/>
      <c r="I64" s="123"/>
      <c r="J64" s="123">
        <f t="shared" si="0"/>
        <v>0</v>
      </c>
    </row>
    <row r="65" spans="1:13" ht="23.25">
      <c r="A65" s="36">
        <v>41039040</v>
      </c>
      <c r="B65" s="50"/>
      <c r="C65" s="38"/>
      <c r="D65" s="53" t="s">
        <v>67</v>
      </c>
      <c r="E65" s="39"/>
      <c r="F65" s="123">
        <v>8000</v>
      </c>
      <c r="G65" s="123">
        <v>12000</v>
      </c>
      <c r="H65" s="123">
        <v>12000</v>
      </c>
      <c r="I65" s="123">
        <v>10000</v>
      </c>
      <c r="J65" s="123">
        <f t="shared" si="0"/>
        <v>42000</v>
      </c>
    </row>
    <row r="66" spans="1:13" ht="23.25">
      <c r="A66" s="22">
        <v>41039050</v>
      </c>
      <c r="B66" s="27"/>
      <c r="C66" s="28"/>
      <c r="D66" s="28" t="s">
        <v>68</v>
      </c>
      <c r="E66" s="29"/>
      <c r="F66" s="123">
        <v>170000</v>
      </c>
      <c r="G66" s="123">
        <v>150000</v>
      </c>
      <c r="H66" s="123">
        <v>120000</v>
      </c>
      <c r="I66" s="123">
        <v>80000</v>
      </c>
      <c r="J66" s="123">
        <f t="shared" si="0"/>
        <v>520000</v>
      </c>
    </row>
    <row r="67" spans="1:13" ht="23.25">
      <c r="A67" s="22">
        <v>41039060</v>
      </c>
      <c r="B67" s="27"/>
      <c r="C67" s="28"/>
      <c r="D67" s="28" t="s">
        <v>69</v>
      </c>
      <c r="E67" s="29"/>
      <c r="F67" s="123">
        <v>45000</v>
      </c>
      <c r="G67" s="123">
        <v>120000</v>
      </c>
      <c r="H67" s="123">
        <v>90000</v>
      </c>
      <c r="I67" s="123">
        <v>20000</v>
      </c>
      <c r="J67" s="123">
        <f t="shared" si="0"/>
        <v>275000</v>
      </c>
    </row>
    <row r="68" spans="1:13" ht="23.25">
      <c r="A68" s="22">
        <v>41039070</v>
      </c>
      <c r="B68" s="27"/>
      <c r="C68" s="28"/>
      <c r="D68" s="28" t="s">
        <v>70</v>
      </c>
      <c r="E68" s="29"/>
      <c r="F68" s="123"/>
      <c r="G68" s="123"/>
      <c r="H68" s="123"/>
      <c r="I68" s="123"/>
      <c r="J68" s="123">
        <f t="shared" si="0"/>
        <v>0</v>
      </c>
    </row>
    <row r="69" spans="1:13" ht="23.25">
      <c r="A69" s="22">
        <v>41039080</v>
      </c>
      <c r="B69" s="27"/>
      <c r="C69" s="28"/>
      <c r="D69" s="28" t="s">
        <v>71</v>
      </c>
      <c r="E69" s="29"/>
      <c r="F69" s="123"/>
      <c r="G69" s="123"/>
      <c r="H69" s="123"/>
      <c r="I69" s="123"/>
      <c r="J69" s="123">
        <f t="shared" si="0"/>
        <v>0</v>
      </c>
    </row>
    <row r="70" spans="1:13" ht="23.25">
      <c r="A70" s="22">
        <v>41039089</v>
      </c>
      <c r="B70" s="27"/>
      <c r="C70" s="28"/>
      <c r="D70" s="28" t="s">
        <v>72</v>
      </c>
      <c r="E70" s="29"/>
      <c r="F70" s="123"/>
      <c r="G70" s="123"/>
      <c r="H70" s="123"/>
      <c r="I70" s="123"/>
      <c r="J70" s="123">
        <f t="shared" si="0"/>
        <v>0</v>
      </c>
    </row>
    <row r="71" spans="1:13" ht="23.25">
      <c r="A71" s="42">
        <v>41039090</v>
      </c>
      <c r="B71" s="43"/>
      <c r="C71" s="44"/>
      <c r="D71" s="44" t="s">
        <v>73</v>
      </c>
      <c r="E71" s="45"/>
      <c r="F71" s="123">
        <v>64000</v>
      </c>
      <c r="G71" s="123">
        <v>19000</v>
      </c>
      <c r="H71" s="123">
        <v>76000</v>
      </c>
      <c r="I71" s="123">
        <v>34000</v>
      </c>
      <c r="J71" s="123">
        <f t="shared" si="0"/>
        <v>193000</v>
      </c>
    </row>
    <row r="72" spans="1:13" ht="23.25">
      <c r="A72" s="22">
        <v>41039099</v>
      </c>
      <c r="B72" s="27"/>
      <c r="C72" s="28"/>
      <c r="D72" s="28" t="s">
        <v>74</v>
      </c>
      <c r="E72" s="29"/>
      <c r="F72" s="123"/>
      <c r="G72" s="123"/>
      <c r="H72" s="123"/>
      <c r="I72" s="123"/>
      <c r="J72" s="123">
        <f t="shared" si="0"/>
        <v>0</v>
      </c>
    </row>
    <row r="73" spans="1:13" ht="23.25">
      <c r="A73" s="42">
        <v>41039100</v>
      </c>
      <c r="B73" s="43"/>
      <c r="C73" s="44"/>
      <c r="D73" s="44" t="s">
        <v>75</v>
      </c>
      <c r="E73" s="45"/>
      <c r="F73" s="123">
        <v>0</v>
      </c>
      <c r="G73" s="123">
        <v>70000</v>
      </c>
      <c r="H73" s="123">
        <v>0</v>
      </c>
      <c r="I73" s="123">
        <v>0</v>
      </c>
      <c r="J73" s="123">
        <f t="shared" si="0"/>
        <v>70000</v>
      </c>
    </row>
    <row r="74" spans="1:13" ht="23.25">
      <c r="A74" s="22">
        <v>41039109</v>
      </c>
      <c r="B74" s="27"/>
      <c r="C74" s="28"/>
      <c r="D74" s="28" t="s">
        <v>76</v>
      </c>
      <c r="E74" s="29"/>
      <c r="F74" s="123"/>
      <c r="G74" s="123"/>
      <c r="H74" s="123"/>
      <c r="I74" s="123"/>
      <c r="J74" s="123">
        <f t="shared" si="0"/>
        <v>0</v>
      </c>
    </row>
    <row r="75" spans="1:13" ht="23.25">
      <c r="A75" s="22">
        <v>41039110</v>
      </c>
      <c r="B75" s="27"/>
      <c r="C75" s="28"/>
      <c r="D75" s="28" t="s">
        <v>77</v>
      </c>
      <c r="E75" s="29"/>
      <c r="F75" s="123">
        <v>0</v>
      </c>
      <c r="G75" s="123">
        <v>820000</v>
      </c>
      <c r="H75" s="123">
        <v>900000</v>
      </c>
      <c r="I75" s="123">
        <v>8990000</v>
      </c>
      <c r="J75" s="123">
        <f t="shared" si="0"/>
        <v>10710000</v>
      </c>
    </row>
    <row r="76" spans="1:13" ht="23.25">
      <c r="A76" s="22">
        <v>41039120</v>
      </c>
      <c r="B76" s="27"/>
      <c r="C76" s="28"/>
      <c r="D76" s="28" t="s">
        <v>78</v>
      </c>
      <c r="E76" s="29"/>
      <c r="F76" s="123"/>
      <c r="G76" s="123"/>
      <c r="H76" s="123"/>
      <c r="I76" s="123"/>
      <c r="J76" s="123">
        <f t="shared" si="0"/>
        <v>0</v>
      </c>
    </row>
    <row r="77" spans="1:13" ht="23.25">
      <c r="A77" s="22">
        <v>41039130</v>
      </c>
      <c r="B77" s="27"/>
      <c r="C77" s="28"/>
      <c r="D77" s="28" t="s">
        <v>79</v>
      </c>
      <c r="E77" s="29"/>
      <c r="F77" s="123"/>
      <c r="G77" s="123"/>
      <c r="H77" s="123"/>
      <c r="I77" s="123"/>
      <c r="J77" s="123">
        <f t="shared" ref="J77:J127" si="1">SUM(F77:I77)</f>
        <v>0</v>
      </c>
    </row>
    <row r="78" spans="1:13" ht="23.25">
      <c r="A78" s="54">
        <v>41039140</v>
      </c>
      <c r="B78" s="27"/>
      <c r="C78" s="28"/>
      <c r="D78" s="28" t="s">
        <v>80</v>
      </c>
      <c r="E78" s="29"/>
      <c r="F78" s="123"/>
      <c r="G78" s="123"/>
      <c r="H78" s="123"/>
      <c r="I78" s="123"/>
      <c r="J78" s="123">
        <f t="shared" si="1"/>
        <v>0</v>
      </c>
    </row>
    <row r="79" spans="1:13" ht="23.25">
      <c r="A79" s="54">
        <v>41039990</v>
      </c>
      <c r="B79" s="27"/>
      <c r="C79" s="28"/>
      <c r="D79" s="28" t="s">
        <v>81</v>
      </c>
      <c r="E79" s="29"/>
      <c r="F79" s="125">
        <v>45000</v>
      </c>
      <c r="G79" s="125">
        <v>60000</v>
      </c>
      <c r="H79" s="125">
        <v>32000</v>
      </c>
      <c r="I79" s="125">
        <v>25000</v>
      </c>
      <c r="J79" s="125">
        <f t="shared" si="1"/>
        <v>162000</v>
      </c>
      <c r="K79" s="128" t="s">
        <v>457</v>
      </c>
      <c r="L79" s="128"/>
      <c r="M79" s="128" t="s">
        <v>458</v>
      </c>
    </row>
    <row r="80" spans="1:13" ht="23.25">
      <c r="A80" s="55"/>
      <c r="B80" s="140" t="s">
        <v>82</v>
      </c>
      <c r="C80" s="141"/>
      <c r="D80" s="141"/>
      <c r="E80" s="142"/>
      <c r="F80" s="136">
        <f>SUM(F19:F79)</f>
        <v>12573000</v>
      </c>
      <c r="G80" s="136">
        <f>SUM(G19:G79)</f>
        <v>18727000</v>
      </c>
      <c r="H80" s="136">
        <f>SUM(H19:H79)</f>
        <v>11370000</v>
      </c>
      <c r="I80" s="136">
        <f>SUM(I19:I79)</f>
        <v>21207000</v>
      </c>
      <c r="J80" s="136">
        <f t="shared" si="1"/>
        <v>63877000</v>
      </c>
      <c r="K80" s="111">
        <v>33997000</v>
      </c>
      <c r="L80" s="130">
        <f>SUM(J19:J79)-J50-J51-J53-J54-J55</f>
        <v>33997000</v>
      </c>
      <c r="M80" s="130">
        <f>K80-L80</f>
        <v>0</v>
      </c>
    </row>
    <row r="81" spans="1:10" ht="23.25">
      <c r="A81" s="36"/>
      <c r="B81" s="56" t="s">
        <v>83</v>
      </c>
      <c r="C81" s="57"/>
      <c r="D81" s="57"/>
      <c r="E81" s="58"/>
      <c r="F81" s="124"/>
      <c r="G81" s="124"/>
      <c r="H81" s="124"/>
      <c r="I81" s="124"/>
      <c r="J81" s="124">
        <f t="shared" si="1"/>
        <v>0</v>
      </c>
    </row>
    <row r="82" spans="1:10" ht="23.25">
      <c r="A82" s="36"/>
      <c r="B82" s="37" t="s">
        <v>84</v>
      </c>
      <c r="C82" s="51"/>
      <c r="D82" s="51"/>
      <c r="E82" s="52"/>
      <c r="F82" s="123"/>
      <c r="G82" s="123"/>
      <c r="H82" s="123"/>
      <c r="I82" s="123"/>
      <c r="J82" s="123">
        <f t="shared" si="1"/>
        <v>0</v>
      </c>
    </row>
    <row r="83" spans="1:10" ht="23.25">
      <c r="A83" s="22">
        <v>49010010</v>
      </c>
      <c r="B83" s="27"/>
      <c r="C83" s="28"/>
      <c r="D83" s="59" t="s">
        <v>85</v>
      </c>
      <c r="E83" s="60"/>
      <c r="F83" s="123">
        <v>2000</v>
      </c>
      <c r="G83" s="123">
        <v>5000</v>
      </c>
      <c r="H83" s="123">
        <v>4000</v>
      </c>
      <c r="I83" s="123">
        <v>2000</v>
      </c>
      <c r="J83" s="123">
        <f t="shared" si="1"/>
        <v>13000</v>
      </c>
    </row>
    <row r="84" spans="1:10" ht="23.25">
      <c r="A84" s="22">
        <v>49010020</v>
      </c>
      <c r="B84" s="27"/>
      <c r="C84" s="28"/>
      <c r="D84" s="28" t="s">
        <v>86</v>
      </c>
      <c r="E84" s="29"/>
      <c r="F84" s="123"/>
      <c r="G84" s="123"/>
      <c r="H84" s="123"/>
      <c r="I84" s="123"/>
      <c r="J84" s="123">
        <f t="shared" si="1"/>
        <v>0</v>
      </c>
    </row>
    <row r="85" spans="1:10" ht="23.25">
      <c r="A85" s="22">
        <v>49010030</v>
      </c>
      <c r="B85" s="27"/>
      <c r="C85" s="28"/>
      <c r="D85" s="28" t="s">
        <v>87</v>
      </c>
      <c r="E85" s="29"/>
      <c r="F85" s="123"/>
      <c r="G85" s="123"/>
      <c r="H85" s="123"/>
      <c r="I85" s="123"/>
      <c r="J85" s="123">
        <f t="shared" si="1"/>
        <v>0</v>
      </c>
    </row>
    <row r="86" spans="1:10" ht="23.25">
      <c r="A86" s="22">
        <v>49010040</v>
      </c>
      <c r="B86" s="27"/>
      <c r="C86" s="28"/>
      <c r="D86" s="28" t="s">
        <v>88</v>
      </c>
      <c r="E86" s="29"/>
      <c r="F86" s="123"/>
      <c r="G86" s="123"/>
      <c r="H86" s="123"/>
      <c r="I86" s="123"/>
      <c r="J86" s="123">
        <f t="shared" si="1"/>
        <v>0</v>
      </c>
    </row>
    <row r="87" spans="1:10" ht="23.25">
      <c r="A87" s="22">
        <v>49011010</v>
      </c>
      <c r="B87" s="27"/>
      <c r="C87" s="28"/>
      <c r="D87" s="28" t="s">
        <v>89</v>
      </c>
      <c r="E87" s="29"/>
      <c r="F87" s="123"/>
      <c r="G87" s="123"/>
      <c r="H87" s="123"/>
      <c r="I87" s="123"/>
      <c r="J87" s="123">
        <f t="shared" si="1"/>
        <v>0</v>
      </c>
    </row>
    <row r="88" spans="1:10" ht="23.25">
      <c r="A88" s="22">
        <v>49012010</v>
      </c>
      <c r="B88" s="27"/>
      <c r="C88" s="28"/>
      <c r="D88" s="28" t="s">
        <v>90</v>
      </c>
      <c r="E88" s="29"/>
      <c r="F88" s="123"/>
      <c r="G88" s="123"/>
      <c r="H88" s="123"/>
      <c r="I88" s="123"/>
      <c r="J88" s="123">
        <f t="shared" si="1"/>
        <v>0</v>
      </c>
    </row>
    <row r="89" spans="1:10" ht="23.25">
      <c r="A89" s="22">
        <v>49019010</v>
      </c>
      <c r="B89" s="27"/>
      <c r="C89" s="28"/>
      <c r="D89" s="28" t="s">
        <v>91</v>
      </c>
      <c r="E89" s="29"/>
      <c r="F89" s="123">
        <v>1000</v>
      </c>
      <c r="G89" s="123">
        <v>7000</v>
      </c>
      <c r="H89" s="123">
        <v>450000</v>
      </c>
      <c r="I89" s="123">
        <v>20000</v>
      </c>
      <c r="J89" s="123">
        <f t="shared" si="1"/>
        <v>478000</v>
      </c>
    </row>
    <row r="90" spans="1:10" ht="23.25">
      <c r="A90" s="36"/>
      <c r="B90" s="37" t="s">
        <v>92</v>
      </c>
      <c r="C90" s="38"/>
      <c r="D90" s="38"/>
      <c r="E90" s="39"/>
      <c r="F90" s="123"/>
      <c r="G90" s="123"/>
      <c r="H90" s="123"/>
      <c r="I90" s="123"/>
      <c r="J90" s="123">
        <f t="shared" si="1"/>
        <v>0</v>
      </c>
    </row>
    <row r="91" spans="1:10" ht="23.25">
      <c r="A91" s="22"/>
      <c r="B91" s="27"/>
      <c r="C91" s="40" t="s">
        <v>93</v>
      </c>
      <c r="D91" s="28"/>
      <c r="E91" s="29"/>
      <c r="F91" s="123"/>
      <c r="G91" s="123"/>
      <c r="H91" s="123"/>
      <c r="I91" s="123"/>
      <c r="J91" s="123">
        <f t="shared" si="1"/>
        <v>0</v>
      </c>
    </row>
    <row r="92" spans="1:10" ht="23.25">
      <c r="A92" s="22">
        <v>49020010</v>
      </c>
      <c r="B92" s="27"/>
      <c r="C92" s="28"/>
      <c r="D92" s="28" t="s">
        <v>94</v>
      </c>
      <c r="E92" s="29"/>
      <c r="F92" s="123"/>
      <c r="G92" s="123"/>
      <c r="H92" s="123"/>
      <c r="I92" s="123"/>
      <c r="J92" s="123">
        <f t="shared" si="1"/>
        <v>0</v>
      </c>
    </row>
    <row r="93" spans="1:10" ht="23.25">
      <c r="A93" s="22">
        <v>49020020</v>
      </c>
      <c r="B93" s="27"/>
      <c r="C93" s="28"/>
      <c r="D93" s="28" t="s">
        <v>95</v>
      </c>
      <c r="E93" s="29"/>
      <c r="F93" s="123"/>
      <c r="G93" s="123"/>
      <c r="H93" s="123"/>
      <c r="I93" s="123"/>
      <c r="J93" s="123">
        <f t="shared" si="1"/>
        <v>0</v>
      </c>
    </row>
    <row r="94" spans="1:10" ht="23.25">
      <c r="A94" s="36">
        <v>49020030</v>
      </c>
      <c r="B94" s="50"/>
      <c r="C94" s="38"/>
      <c r="D94" s="38" t="s">
        <v>96</v>
      </c>
      <c r="E94" s="39"/>
      <c r="F94" s="123"/>
      <c r="G94" s="123"/>
      <c r="H94" s="123"/>
      <c r="I94" s="123"/>
      <c r="J94" s="123">
        <f t="shared" si="1"/>
        <v>0</v>
      </c>
    </row>
    <row r="95" spans="1:10" ht="23.25">
      <c r="A95" s="22">
        <v>49020040</v>
      </c>
      <c r="B95" s="27"/>
      <c r="C95" s="28"/>
      <c r="D95" s="28" t="s">
        <v>97</v>
      </c>
      <c r="E95" s="29"/>
      <c r="F95" s="123">
        <v>6000</v>
      </c>
      <c r="G95" s="123">
        <v>7000</v>
      </c>
      <c r="H95" s="123">
        <v>6000</v>
      </c>
      <c r="I95" s="123">
        <v>3000</v>
      </c>
      <c r="J95" s="123">
        <f t="shared" si="1"/>
        <v>22000</v>
      </c>
    </row>
    <row r="96" spans="1:10" ht="23.25">
      <c r="A96" s="22">
        <v>49020050</v>
      </c>
      <c r="B96" s="27"/>
      <c r="C96" s="28"/>
      <c r="D96" s="28" t="s">
        <v>98</v>
      </c>
      <c r="E96" s="29"/>
      <c r="F96" s="123"/>
      <c r="G96" s="123"/>
      <c r="H96" s="123"/>
      <c r="I96" s="123"/>
      <c r="J96" s="123">
        <f t="shared" si="1"/>
        <v>0</v>
      </c>
    </row>
    <row r="97" spans="1:10" ht="23.25">
      <c r="A97" s="22">
        <v>49020060</v>
      </c>
      <c r="B97" s="27"/>
      <c r="C97" s="28"/>
      <c r="D97" s="28" t="s">
        <v>99</v>
      </c>
      <c r="E97" s="29"/>
      <c r="F97" s="123"/>
      <c r="G97" s="123"/>
      <c r="H97" s="123"/>
      <c r="I97" s="123"/>
      <c r="J97" s="123">
        <f t="shared" si="1"/>
        <v>0</v>
      </c>
    </row>
    <row r="98" spans="1:10" ht="23.25">
      <c r="A98" s="22">
        <v>49020070</v>
      </c>
      <c r="B98" s="27"/>
      <c r="C98" s="28"/>
      <c r="D98" s="28" t="s">
        <v>100</v>
      </c>
      <c r="E98" s="29"/>
      <c r="F98" s="123"/>
      <c r="G98" s="123"/>
      <c r="H98" s="123"/>
      <c r="I98" s="123"/>
      <c r="J98" s="123">
        <f t="shared" si="1"/>
        <v>0</v>
      </c>
    </row>
    <row r="99" spans="1:10" ht="23.25">
      <c r="A99" s="22">
        <v>49020990</v>
      </c>
      <c r="B99" s="27"/>
      <c r="C99" s="28"/>
      <c r="D99" s="28" t="s">
        <v>101</v>
      </c>
      <c r="E99" s="29"/>
      <c r="F99" s="123"/>
      <c r="G99" s="123"/>
      <c r="H99" s="123"/>
      <c r="I99" s="123"/>
      <c r="J99" s="123">
        <f t="shared" si="1"/>
        <v>0</v>
      </c>
    </row>
    <row r="100" spans="1:10" ht="23.25">
      <c r="A100" s="22"/>
      <c r="B100" s="61" t="s">
        <v>102</v>
      </c>
      <c r="C100" s="28"/>
      <c r="D100" s="28"/>
      <c r="E100" s="29"/>
      <c r="F100" s="123"/>
      <c r="G100" s="123"/>
      <c r="H100" s="123"/>
      <c r="I100" s="123"/>
      <c r="J100" s="123">
        <f t="shared" si="1"/>
        <v>0</v>
      </c>
    </row>
    <row r="101" spans="1:10" ht="23.25">
      <c r="A101" s="22">
        <v>49030010</v>
      </c>
      <c r="B101" s="27"/>
      <c r="C101" s="28"/>
      <c r="D101" s="59" t="s">
        <v>102</v>
      </c>
      <c r="E101" s="60"/>
      <c r="F101" s="123"/>
      <c r="G101" s="123"/>
      <c r="H101" s="123"/>
      <c r="I101" s="123"/>
      <c r="J101" s="123">
        <f t="shared" si="1"/>
        <v>0</v>
      </c>
    </row>
    <row r="102" spans="1:10" ht="23.25">
      <c r="A102" s="22"/>
      <c r="B102" s="27"/>
      <c r="C102" s="40" t="s">
        <v>103</v>
      </c>
      <c r="D102" s="28"/>
      <c r="E102" s="29"/>
      <c r="F102" s="123"/>
      <c r="G102" s="123"/>
      <c r="H102" s="123"/>
      <c r="I102" s="123"/>
      <c r="J102" s="123">
        <f t="shared" si="1"/>
        <v>0</v>
      </c>
    </row>
    <row r="103" spans="1:10" ht="23.25">
      <c r="A103" s="22">
        <v>49040010</v>
      </c>
      <c r="B103" s="27"/>
      <c r="C103" s="28"/>
      <c r="D103" s="59" t="s">
        <v>104</v>
      </c>
      <c r="E103" s="29"/>
      <c r="F103" s="123">
        <v>40000</v>
      </c>
      <c r="G103" s="123">
        <v>10000</v>
      </c>
      <c r="H103" s="123">
        <v>10000</v>
      </c>
      <c r="I103" s="123">
        <v>50000</v>
      </c>
      <c r="J103" s="123">
        <f t="shared" si="1"/>
        <v>110000</v>
      </c>
    </row>
    <row r="104" spans="1:10" ht="23.25">
      <c r="A104" s="22">
        <v>49040020</v>
      </c>
      <c r="B104" s="27"/>
      <c r="C104" s="28"/>
      <c r="D104" s="28" t="s">
        <v>105</v>
      </c>
      <c r="E104" s="29"/>
      <c r="F104" s="123"/>
      <c r="G104" s="123"/>
      <c r="H104" s="123"/>
      <c r="I104" s="123"/>
      <c r="J104" s="123">
        <f t="shared" si="1"/>
        <v>0</v>
      </c>
    </row>
    <row r="105" spans="1:10" ht="23.25">
      <c r="A105" s="22">
        <v>49040030</v>
      </c>
      <c r="B105" s="27"/>
      <c r="C105" s="28"/>
      <c r="D105" s="28" t="s">
        <v>106</v>
      </c>
      <c r="E105" s="29"/>
      <c r="F105" s="123"/>
      <c r="G105" s="123"/>
      <c r="H105" s="123"/>
      <c r="I105" s="123"/>
      <c r="J105" s="123">
        <f t="shared" si="1"/>
        <v>0</v>
      </c>
    </row>
    <row r="106" spans="1:10" ht="23.25">
      <c r="A106" s="22"/>
      <c r="B106" s="27"/>
      <c r="C106" s="40" t="s">
        <v>107</v>
      </c>
      <c r="D106" s="28"/>
      <c r="E106" s="29"/>
      <c r="F106" s="123"/>
      <c r="G106" s="123"/>
      <c r="H106" s="123"/>
      <c r="I106" s="123"/>
      <c r="J106" s="123">
        <f t="shared" si="1"/>
        <v>0</v>
      </c>
    </row>
    <row r="107" spans="1:10" ht="23.25">
      <c r="A107" s="22">
        <v>49041010</v>
      </c>
      <c r="B107" s="27"/>
      <c r="C107" s="28"/>
      <c r="D107" s="28" t="s">
        <v>108</v>
      </c>
      <c r="E107" s="29"/>
      <c r="F107" s="123">
        <v>762000</v>
      </c>
      <c r="G107" s="123">
        <v>700000</v>
      </c>
      <c r="H107" s="123">
        <v>50000</v>
      </c>
      <c r="I107" s="123">
        <v>405000</v>
      </c>
      <c r="J107" s="123">
        <f t="shared" si="1"/>
        <v>1917000</v>
      </c>
    </row>
    <row r="108" spans="1:10" ht="23.25">
      <c r="A108" s="22">
        <v>49041020</v>
      </c>
      <c r="B108" s="27"/>
      <c r="C108" s="28"/>
      <c r="D108" s="28" t="s">
        <v>109</v>
      </c>
      <c r="E108" s="29"/>
      <c r="F108" s="123"/>
      <c r="G108" s="123"/>
      <c r="H108" s="123"/>
      <c r="I108" s="123"/>
      <c r="J108" s="123">
        <f t="shared" si="1"/>
        <v>0</v>
      </c>
    </row>
    <row r="109" spans="1:10" ht="23.25">
      <c r="A109" s="22">
        <v>49041040</v>
      </c>
      <c r="B109" s="27"/>
      <c r="C109" s="28"/>
      <c r="D109" s="28" t="s">
        <v>110</v>
      </c>
      <c r="E109" s="29"/>
      <c r="F109" s="123"/>
      <c r="G109" s="123"/>
      <c r="H109" s="123"/>
      <c r="I109" s="123"/>
      <c r="J109" s="123">
        <f t="shared" si="1"/>
        <v>0</v>
      </c>
    </row>
    <row r="110" spans="1:10" ht="23.25">
      <c r="A110" s="22">
        <v>49041050</v>
      </c>
      <c r="B110" s="27"/>
      <c r="C110" s="28"/>
      <c r="D110" s="28" t="s">
        <v>111</v>
      </c>
      <c r="E110" s="29"/>
      <c r="F110" s="123"/>
      <c r="G110" s="123"/>
      <c r="H110" s="123"/>
      <c r="I110" s="123"/>
      <c r="J110" s="123">
        <f t="shared" si="1"/>
        <v>0</v>
      </c>
    </row>
    <row r="111" spans="1:10" ht="23.25">
      <c r="A111" s="36"/>
      <c r="B111" s="37" t="s">
        <v>112</v>
      </c>
      <c r="C111" s="51"/>
      <c r="D111" s="51"/>
      <c r="E111" s="52"/>
      <c r="F111" s="123"/>
      <c r="G111" s="123"/>
      <c r="H111" s="123"/>
      <c r="I111" s="123"/>
      <c r="J111" s="123">
        <f t="shared" si="1"/>
        <v>0</v>
      </c>
    </row>
    <row r="112" spans="1:10" ht="23.25">
      <c r="A112" s="22">
        <v>49050010</v>
      </c>
      <c r="B112" s="27"/>
      <c r="C112" s="28"/>
      <c r="D112" s="28" t="s">
        <v>113</v>
      </c>
      <c r="E112" s="29"/>
      <c r="F112" s="123"/>
      <c r="G112" s="123"/>
      <c r="H112" s="123"/>
      <c r="I112" s="123"/>
      <c r="J112" s="123">
        <f t="shared" si="1"/>
        <v>0</v>
      </c>
    </row>
    <row r="113" spans="1:13" ht="23.25">
      <c r="A113" s="22">
        <v>49050020</v>
      </c>
      <c r="B113" s="27"/>
      <c r="C113" s="28"/>
      <c r="D113" s="28" t="s">
        <v>114</v>
      </c>
      <c r="E113" s="29"/>
      <c r="F113" s="123"/>
      <c r="G113" s="123"/>
      <c r="H113" s="123"/>
      <c r="I113" s="123"/>
      <c r="J113" s="123">
        <f t="shared" si="1"/>
        <v>0</v>
      </c>
    </row>
    <row r="114" spans="1:13" ht="23.25">
      <c r="A114" s="22">
        <v>49050040</v>
      </c>
      <c r="B114" s="27"/>
      <c r="C114" s="28"/>
      <c r="D114" s="28" t="s">
        <v>115</v>
      </c>
      <c r="E114" s="29"/>
      <c r="F114" s="123"/>
      <c r="G114" s="123"/>
      <c r="H114" s="123"/>
      <c r="I114" s="123"/>
      <c r="J114" s="123">
        <f t="shared" si="1"/>
        <v>0</v>
      </c>
    </row>
    <row r="115" spans="1:13" ht="23.25">
      <c r="A115" s="22">
        <v>49050050</v>
      </c>
      <c r="B115" s="27"/>
      <c r="C115" s="28"/>
      <c r="D115" s="28" t="s">
        <v>116</v>
      </c>
      <c r="E115" s="29"/>
      <c r="F115" s="123"/>
      <c r="G115" s="123"/>
      <c r="H115" s="123"/>
      <c r="I115" s="123"/>
      <c r="J115" s="123">
        <f t="shared" si="1"/>
        <v>0</v>
      </c>
    </row>
    <row r="116" spans="1:13" ht="23.25">
      <c r="A116" s="22">
        <v>49050060</v>
      </c>
      <c r="B116" s="27"/>
      <c r="C116" s="28"/>
      <c r="D116" s="28" t="s">
        <v>117</v>
      </c>
      <c r="E116" s="29"/>
      <c r="F116" s="123"/>
      <c r="G116" s="123"/>
      <c r="H116" s="123"/>
      <c r="I116" s="123"/>
      <c r="J116" s="123">
        <f t="shared" si="1"/>
        <v>0</v>
      </c>
    </row>
    <row r="117" spans="1:13" ht="23.25">
      <c r="A117" s="22">
        <v>49050070</v>
      </c>
      <c r="B117" s="27"/>
      <c r="C117" s="28"/>
      <c r="D117" s="28" t="s">
        <v>118</v>
      </c>
      <c r="E117" s="29"/>
      <c r="F117" s="123">
        <v>90000</v>
      </c>
      <c r="G117" s="123">
        <v>100000</v>
      </c>
      <c r="H117" s="123">
        <v>90000</v>
      </c>
      <c r="I117" s="123">
        <v>40000</v>
      </c>
      <c r="J117" s="123">
        <f t="shared" si="1"/>
        <v>320000</v>
      </c>
    </row>
    <row r="118" spans="1:13" ht="23.25">
      <c r="A118" s="62">
        <v>49050090</v>
      </c>
      <c r="B118" s="30"/>
      <c r="C118" s="31"/>
      <c r="D118" s="31" t="s">
        <v>119</v>
      </c>
      <c r="E118" s="32"/>
      <c r="F118" s="123"/>
      <c r="G118" s="123"/>
      <c r="H118" s="123"/>
      <c r="I118" s="123"/>
      <c r="J118" s="123">
        <f t="shared" si="1"/>
        <v>0</v>
      </c>
    </row>
    <row r="119" spans="1:13" ht="23.25">
      <c r="A119" s="54">
        <v>49050100</v>
      </c>
      <c r="B119" s="33"/>
      <c r="C119" s="34"/>
      <c r="D119" s="34" t="s">
        <v>120</v>
      </c>
      <c r="E119" s="35"/>
      <c r="F119" s="123"/>
      <c r="G119" s="123"/>
      <c r="H119" s="123"/>
      <c r="I119" s="123"/>
      <c r="J119" s="123">
        <f t="shared" si="1"/>
        <v>0</v>
      </c>
    </row>
    <row r="120" spans="1:13" ht="23.25">
      <c r="A120" s="54">
        <v>49050110</v>
      </c>
      <c r="B120" s="33"/>
      <c r="C120" s="34"/>
      <c r="D120" s="34" t="s">
        <v>121</v>
      </c>
      <c r="E120" s="35"/>
      <c r="F120" s="123"/>
      <c r="G120" s="123"/>
      <c r="H120" s="123"/>
      <c r="I120" s="123"/>
      <c r="J120" s="123">
        <f t="shared" si="1"/>
        <v>0</v>
      </c>
    </row>
    <row r="121" spans="1:13" ht="23.25">
      <c r="A121" s="54">
        <v>49050120</v>
      </c>
      <c r="B121" s="33"/>
      <c r="C121" s="34"/>
      <c r="D121" s="34" t="s">
        <v>122</v>
      </c>
      <c r="E121" s="35"/>
      <c r="F121" s="123"/>
      <c r="G121" s="123"/>
      <c r="H121" s="123"/>
      <c r="I121" s="123"/>
      <c r="J121" s="123">
        <f t="shared" si="1"/>
        <v>0</v>
      </c>
    </row>
    <row r="122" spans="1:13" ht="23.25">
      <c r="A122" s="54">
        <v>49050130</v>
      </c>
      <c r="B122" s="33"/>
      <c r="C122" s="34"/>
      <c r="D122" s="34" t="s">
        <v>123</v>
      </c>
      <c r="E122" s="35"/>
      <c r="F122" s="123"/>
      <c r="G122" s="123"/>
      <c r="H122" s="123"/>
      <c r="I122" s="123"/>
      <c r="J122" s="123">
        <f t="shared" si="1"/>
        <v>0</v>
      </c>
    </row>
    <row r="123" spans="1:13" ht="23.25">
      <c r="A123" s="54">
        <v>49050140</v>
      </c>
      <c r="B123" s="33"/>
      <c r="C123" s="34"/>
      <c r="D123" s="34" t="s">
        <v>124</v>
      </c>
      <c r="E123" s="35"/>
      <c r="F123" s="123"/>
      <c r="G123" s="123"/>
      <c r="H123" s="123"/>
      <c r="I123" s="123"/>
      <c r="J123" s="123">
        <f t="shared" si="1"/>
        <v>0</v>
      </c>
    </row>
    <row r="124" spans="1:13" ht="23.25">
      <c r="A124" s="54">
        <v>49050150</v>
      </c>
      <c r="B124" s="33"/>
      <c r="C124" s="34"/>
      <c r="D124" s="34" t="s">
        <v>125</v>
      </c>
      <c r="E124" s="35"/>
      <c r="F124" s="123"/>
      <c r="G124" s="123"/>
      <c r="H124" s="123"/>
      <c r="I124" s="123"/>
      <c r="J124" s="123">
        <f t="shared" si="1"/>
        <v>0</v>
      </c>
    </row>
    <row r="125" spans="1:13" ht="23.25">
      <c r="A125" s="54">
        <v>49059990</v>
      </c>
      <c r="B125" s="63"/>
      <c r="C125" s="64"/>
      <c r="D125" s="65" t="s">
        <v>112</v>
      </c>
      <c r="E125" s="66"/>
      <c r="F125" s="125">
        <v>20000</v>
      </c>
      <c r="G125" s="125">
        <v>30000</v>
      </c>
      <c r="H125" s="125">
        <v>10000</v>
      </c>
      <c r="I125" s="125">
        <v>10000</v>
      </c>
      <c r="J125" s="125">
        <f t="shared" si="1"/>
        <v>70000</v>
      </c>
      <c r="K125" s="128" t="s">
        <v>460</v>
      </c>
      <c r="M125" s="128" t="s">
        <v>458</v>
      </c>
    </row>
    <row r="126" spans="1:13" ht="23.25">
      <c r="A126" s="67"/>
      <c r="B126" s="143" t="s">
        <v>126</v>
      </c>
      <c r="C126" s="144"/>
      <c r="D126" s="144"/>
      <c r="E126" s="145"/>
      <c r="F126" s="136">
        <f>SUM(F83:F125)</f>
        <v>921000</v>
      </c>
      <c r="G126" s="136">
        <f>SUM(G83:G125)</f>
        <v>859000</v>
      </c>
      <c r="H126" s="136">
        <f>SUM(H83:H125)</f>
        <v>620000</v>
      </c>
      <c r="I126" s="136">
        <f>SUM(I83:I125)</f>
        <v>530000</v>
      </c>
      <c r="J126" s="136">
        <f t="shared" si="1"/>
        <v>2930000</v>
      </c>
      <c r="K126" s="111">
        <v>2930000</v>
      </c>
      <c r="L126" s="130">
        <f>SUM(J83:J125)</f>
        <v>2930000</v>
      </c>
      <c r="M126" s="130">
        <f>K126-L126</f>
        <v>0</v>
      </c>
    </row>
    <row r="127" spans="1:13" ht="23.25">
      <c r="A127" s="68"/>
      <c r="B127" s="146" t="s">
        <v>127</v>
      </c>
      <c r="C127" s="147"/>
      <c r="D127" s="147"/>
      <c r="E127" s="148"/>
      <c r="F127" s="135">
        <f>F16+F80+F126</f>
        <v>363601000</v>
      </c>
      <c r="G127" s="135">
        <f t="shared" ref="G127:I127" si="2">G16+G80+G126</f>
        <v>452736000</v>
      </c>
      <c r="H127" s="135">
        <f t="shared" si="2"/>
        <v>710990000</v>
      </c>
      <c r="I127" s="135">
        <f t="shared" si="2"/>
        <v>330837000</v>
      </c>
      <c r="J127" s="135">
        <f t="shared" si="1"/>
        <v>1858164000</v>
      </c>
    </row>
    <row r="128" spans="1:13">
      <c r="F128" s="124"/>
      <c r="G128" s="124"/>
      <c r="H128" s="124"/>
      <c r="I128" s="124"/>
      <c r="J128" s="124"/>
    </row>
    <row r="129" spans="6:10">
      <c r="F129" s="123"/>
      <c r="G129" s="123"/>
      <c r="H129" s="123"/>
      <c r="I129" s="123"/>
      <c r="J129" s="123"/>
    </row>
    <row r="130" spans="6:10">
      <c r="F130" s="123"/>
      <c r="G130" s="123"/>
      <c r="H130" s="123"/>
      <c r="I130" s="123"/>
      <c r="J130" s="123"/>
    </row>
    <row r="131" spans="6:10">
      <c r="F131" s="123"/>
      <c r="G131" s="123"/>
      <c r="H131" s="123"/>
      <c r="I131" s="123"/>
      <c r="J131" s="123"/>
    </row>
    <row r="132" spans="6:10">
      <c r="F132" s="123"/>
      <c r="G132" s="123"/>
      <c r="H132" s="123"/>
      <c r="I132" s="123"/>
      <c r="J132" s="123"/>
    </row>
    <row r="133" spans="6:10">
      <c r="F133" s="123"/>
      <c r="G133" s="123"/>
      <c r="H133" s="123"/>
      <c r="I133" s="123"/>
      <c r="J133" s="123"/>
    </row>
    <row r="134" spans="6:10">
      <c r="F134" s="123"/>
      <c r="G134" s="123"/>
      <c r="H134" s="123"/>
      <c r="I134" s="123"/>
      <c r="J134" s="123"/>
    </row>
    <row r="135" spans="6:10">
      <c r="F135" s="123"/>
      <c r="G135" s="123"/>
      <c r="H135" s="123"/>
      <c r="I135" s="123"/>
      <c r="J135" s="123"/>
    </row>
    <row r="136" spans="6:10">
      <c r="F136" s="123"/>
      <c r="G136" s="123"/>
      <c r="H136" s="123"/>
      <c r="I136" s="123"/>
      <c r="J136" s="123"/>
    </row>
    <row r="137" spans="6:10">
      <c r="F137" s="123"/>
      <c r="G137" s="123"/>
      <c r="H137" s="123"/>
      <c r="I137" s="123"/>
      <c r="J137" s="123"/>
    </row>
    <row r="138" spans="6:10">
      <c r="F138" s="123"/>
      <c r="G138" s="123"/>
      <c r="H138" s="123"/>
      <c r="I138" s="123"/>
      <c r="J138" s="123"/>
    </row>
    <row r="139" spans="6:10">
      <c r="F139" s="123"/>
      <c r="G139" s="123"/>
      <c r="H139" s="123"/>
      <c r="I139" s="123"/>
      <c r="J139" s="123"/>
    </row>
    <row r="140" spans="6:10">
      <c r="F140" s="123"/>
      <c r="G140" s="123"/>
      <c r="H140" s="123"/>
      <c r="I140" s="123"/>
      <c r="J140" s="123"/>
    </row>
    <row r="141" spans="6:10">
      <c r="F141" s="123"/>
      <c r="G141" s="123"/>
      <c r="H141" s="123"/>
      <c r="I141" s="123"/>
      <c r="J141" s="123"/>
    </row>
    <row r="142" spans="6:10">
      <c r="F142" s="123"/>
      <c r="G142" s="123"/>
      <c r="H142" s="123"/>
      <c r="I142" s="123"/>
      <c r="J142" s="123"/>
    </row>
    <row r="143" spans="6:10">
      <c r="F143" s="123"/>
      <c r="G143" s="123"/>
      <c r="H143" s="123"/>
      <c r="I143" s="123"/>
      <c r="J143" s="123"/>
    </row>
    <row r="144" spans="6:10">
      <c r="F144" s="123"/>
      <c r="G144" s="123"/>
      <c r="H144" s="123"/>
      <c r="I144" s="123"/>
      <c r="J144" s="123"/>
    </row>
    <row r="145" spans="6:10">
      <c r="F145" s="123"/>
      <c r="G145" s="123"/>
      <c r="H145" s="123"/>
      <c r="I145" s="123"/>
      <c r="J145" s="123"/>
    </row>
    <row r="146" spans="6:10">
      <c r="F146" s="123"/>
      <c r="G146" s="123"/>
      <c r="H146" s="123"/>
      <c r="I146" s="123"/>
      <c r="J146" s="123"/>
    </row>
    <row r="147" spans="6:10">
      <c r="F147" s="123"/>
      <c r="G147" s="123"/>
      <c r="H147" s="123"/>
      <c r="I147" s="123"/>
      <c r="J147" s="123"/>
    </row>
    <row r="148" spans="6:10">
      <c r="F148" s="123"/>
      <c r="G148" s="123"/>
      <c r="H148" s="123"/>
      <c r="I148" s="123"/>
      <c r="J148" s="123"/>
    </row>
    <row r="149" spans="6:10">
      <c r="F149" s="123"/>
      <c r="G149" s="123"/>
      <c r="H149" s="123"/>
      <c r="I149" s="123"/>
      <c r="J149" s="123"/>
    </row>
    <row r="150" spans="6:10">
      <c r="F150" s="123"/>
      <c r="G150" s="123"/>
      <c r="H150" s="123"/>
      <c r="I150" s="123"/>
      <c r="J150" s="123"/>
    </row>
    <row r="151" spans="6:10">
      <c r="F151" s="123"/>
      <c r="G151" s="123"/>
      <c r="H151" s="123"/>
      <c r="I151" s="123"/>
      <c r="J151" s="123"/>
    </row>
    <row r="152" spans="6:10">
      <c r="F152" s="123"/>
      <c r="G152" s="123"/>
      <c r="H152" s="123"/>
      <c r="I152" s="123"/>
      <c r="J152" s="123"/>
    </row>
    <row r="153" spans="6:10">
      <c r="F153" s="123"/>
      <c r="G153" s="123"/>
      <c r="H153" s="123"/>
      <c r="I153" s="123"/>
      <c r="J153" s="123"/>
    </row>
    <row r="154" spans="6:10">
      <c r="F154" s="123"/>
      <c r="G154" s="123"/>
      <c r="H154" s="123"/>
      <c r="I154" s="123"/>
      <c r="J154" s="123"/>
    </row>
    <row r="155" spans="6:10">
      <c r="F155" s="123"/>
      <c r="G155" s="123"/>
      <c r="H155" s="123"/>
      <c r="I155" s="123"/>
      <c r="J155" s="123"/>
    </row>
    <row r="156" spans="6:10">
      <c r="F156" s="123"/>
      <c r="G156" s="123"/>
      <c r="H156" s="123"/>
      <c r="I156" s="123"/>
      <c r="J156" s="123"/>
    </row>
    <row r="157" spans="6:10">
      <c r="F157" s="123"/>
      <c r="G157" s="123"/>
      <c r="H157" s="123"/>
      <c r="I157" s="123"/>
      <c r="J157" s="123"/>
    </row>
    <row r="158" spans="6:10">
      <c r="F158" s="123"/>
      <c r="G158" s="123"/>
      <c r="H158" s="123"/>
      <c r="I158" s="123"/>
      <c r="J158" s="123"/>
    </row>
    <row r="159" spans="6:10">
      <c r="F159" s="123"/>
      <c r="G159" s="123"/>
      <c r="H159" s="123"/>
      <c r="I159" s="123"/>
      <c r="J159" s="123"/>
    </row>
    <row r="160" spans="6:10">
      <c r="F160" s="123"/>
      <c r="G160" s="123"/>
      <c r="H160" s="123"/>
      <c r="I160" s="123"/>
      <c r="J160" s="123"/>
    </row>
    <row r="161" spans="6:10">
      <c r="F161" s="123"/>
      <c r="G161" s="123"/>
      <c r="H161" s="123"/>
      <c r="I161" s="123"/>
      <c r="J161" s="123"/>
    </row>
    <row r="162" spans="6:10">
      <c r="F162" s="123"/>
      <c r="G162" s="123"/>
      <c r="H162" s="123"/>
      <c r="I162" s="123"/>
      <c r="J162" s="123"/>
    </row>
    <row r="163" spans="6:10">
      <c r="F163" s="123"/>
      <c r="G163" s="123"/>
      <c r="H163" s="123"/>
      <c r="I163" s="123"/>
      <c r="J163" s="123"/>
    </row>
    <row r="164" spans="6:10">
      <c r="F164" s="123"/>
      <c r="G164" s="123"/>
      <c r="H164" s="123"/>
      <c r="I164" s="123"/>
      <c r="J164" s="123"/>
    </row>
    <row r="165" spans="6:10">
      <c r="F165" s="123"/>
      <c r="G165" s="123"/>
      <c r="H165" s="123"/>
      <c r="I165" s="123"/>
      <c r="J165" s="123"/>
    </row>
    <row r="166" spans="6:10">
      <c r="F166" s="123"/>
      <c r="G166" s="123"/>
      <c r="H166" s="123"/>
      <c r="I166" s="123"/>
      <c r="J166" s="123"/>
    </row>
    <row r="167" spans="6:10">
      <c r="F167" s="123"/>
      <c r="G167" s="123"/>
      <c r="H167" s="123"/>
      <c r="I167" s="123"/>
      <c r="J167" s="123"/>
    </row>
    <row r="168" spans="6:10">
      <c r="F168" s="123"/>
      <c r="G168" s="123"/>
      <c r="H168" s="123"/>
      <c r="I168" s="123"/>
      <c r="J168" s="123"/>
    </row>
    <row r="169" spans="6:10">
      <c r="F169" s="123"/>
      <c r="G169" s="123"/>
      <c r="H169" s="123"/>
      <c r="I169" s="123"/>
      <c r="J169" s="123"/>
    </row>
    <row r="170" spans="6:10">
      <c r="F170" s="123"/>
      <c r="G170" s="123"/>
      <c r="H170" s="123"/>
      <c r="I170" s="123"/>
      <c r="J170" s="123"/>
    </row>
    <row r="171" spans="6:10">
      <c r="F171" s="123"/>
      <c r="G171" s="123"/>
      <c r="H171" s="123"/>
      <c r="I171" s="123"/>
      <c r="J171" s="123"/>
    </row>
    <row r="172" spans="6:10">
      <c r="F172" s="123"/>
      <c r="G172" s="123"/>
      <c r="H172" s="123"/>
      <c r="I172" s="123"/>
      <c r="J172" s="123"/>
    </row>
    <row r="173" spans="6:10">
      <c r="F173" s="123"/>
      <c r="G173" s="123"/>
      <c r="H173" s="123"/>
      <c r="I173" s="123"/>
      <c r="J173" s="123"/>
    </row>
    <row r="174" spans="6:10">
      <c r="F174" s="123"/>
      <c r="G174" s="123"/>
      <c r="H174" s="123"/>
      <c r="I174" s="123"/>
      <c r="J174" s="123"/>
    </row>
    <row r="175" spans="6:10">
      <c r="F175" s="123"/>
      <c r="G175" s="123"/>
      <c r="H175" s="123"/>
      <c r="I175" s="123"/>
      <c r="J175" s="123"/>
    </row>
    <row r="176" spans="6:10">
      <c r="F176" s="123"/>
      <c r="G176" s="123"/>
      <c r="H176" s="123"/>
      <c r="I176" s="123"/>
      <c r="J176" s="123"/>
    </row>
    <row r="177" spans="6:10">
      <c r="F177" s="123"/>
      <c r="G177" s="123"/>
      <c r="H177" s="123"/>
      <c r="I177" s="123"/>
      <c r="J177" s="123"/>
    </row>
    <row r="178" spans="6:10">
      <c r="F178" s="123"/>
      <c r="G178" s="123"/>
      <c r="H178" s="123"/>
      <c r="I178" s="123"/>
      <c r="J178" s="123"/>
    </row>
    <row r="179" spans="6:10">
      <c r="F179" s="123"/>
      <c r="G179" s="123"/>
      <c r="H179" s="123"/>
      <c r="I179" s="123"/>
      <c r="J179" s="123"/>
    </row>
    <row r="180" spans="6:10">
      <c r="F180" s="123"/>
      <c r="G180" s="123"/>
      <c r="H180" s="123"/>
      <c r="I180" s="123"/>
      <c r="J180" s="123"/>
    </row>
    <row r="181" spans="6:10">
      <c r="F181" s="123"/>
      <c r="G181" s="123"/>
      <c r="H181" s="123"/>
      <c r="I181" s="123"/>
      <c r="J181" s="123"/>
    </row>
    <row r="182" spans="6:10">
      <c r="F182" s="123"/>
      <c r="G182" s="123"/>
      <c r="H182" s="123"/>
      <c r="I182" s="123"/>
      <c r="J182" s="123"/>
    </row>
    <row r="183" spans="6:10">
      <c r="F183" s="123"/>
      <c r="G183" s="123"/>
      <c r="H183" s="123"/>
      <c r="I183" s="123"/>
      <c r="J183" s="123"/>
    </row>
    <row r="184" spans="6:10">
      <c r="F184" s="123"/>
      <c r="G184" s="123"/>
      <c r="H184" s="123"/>
      <c r="I184" s="123"/>
      <c r="J184" s="123"/>
    </row>
    <row r="185" spans="6:10">
      <c r="F185" s="123"/>
      <c r="G185" s="123"/>
      <c r="H185" s="123"/>
      <c r="I185" s="123"/>
      <c r="J185" s="123"/>
    </row>
    <row r="186" spans="6:10">
      <c r="F186" s="123"/>
      <c r="G186" s="123"/>
      <c r="H186" s="123"/>
      <c r="I186" s="123"/>
      <c r="J186" s="123"/>
    </row>
    <row r="187" spans="6:10">
      <c r="F187" s="123"/>
      <c r="G187" s="123"/>
      <c r="H187" s="123"/>
      <c r="I187" s="123"/>
      <c r="J187" s="123"/>
    </row>
    <row r="188" spans="6:10">
      <c r="F188" s="123"/>
      <c r="G188" s="123"/>
      <c r="H188" s="123"/>
      <c r="I188" s="123"/>
      <c r="J188" s="123"/>
    </row>
    <row r="189" spans="6:10">
      <c r="F189" s="123"/>
      <c r="G189" s="123"/>
      <c r="H189" s="123"/>
      <c r="I189" s="123"/>
      <c r="J189" s="123"/>
    </row>
    <row r="190" spans="6:10">
      <c r="F190" s="123"/>
      <c r="G190" s="123"/>
      <c r="H190" s="123"/>
      <c r="I190" s="123"/>
      <c r="J190" s="123"/>
    </row>
    <row r="191" spans="6:10">
      <c r="F191" s="123"/>
      <c r="G191" s="123"/>
      <c r="H191" s="123"/>
      <c r="I191" s="123"/>
      <c r="J191" s="123"/>
    </row>
    <row r="192" spans="6:10">
      <c r="F192" s="123"/>
      <c r="G192" s="123"/>
      <c r="H192" s="123"/>
      <c r="I192" s="123"/>
      <c r="J192" s="123"/>
    </row>
    <row r="193" spans="6:10">
      <c r="F193" s="123"/>
      <c r="G193" s="123"/>
      <c r="H193" s="123"/>
      <c r="I193" s="123"/>
      <c r="J193" s="123"/>
    </row>
    <row r="194" spans="6:10">
      <c r="F194" s="123"/>
      <c r="G194" s="123"/>
      <c r="H194" s="123"/>
      <c r="I194" s="123"/>
      <c r="J194" s="123"/>
    </row>
    <row r="195" spans="6:10">
      <c r="F195" s="123"/>
      <c r="G195" s="123"/>
      <c r="H195" s="123"/>
      <c r="I195" s="123"/>
      <c r="J195" s="123"/>
    </row>
    <row r="196" spans="6:10">
      <c r="F196" s="123"/>
      <c r="G196" s="123"/>
      <c r="H196" s="123"/>
      <c r="I196" s="123"/>
      <c r="J196" s="123"/>
    </row>
    <row r="197" spans="6:10">
      <c r="F197" s="123"/>
      <c r="G197" s="123"/>
      <c r="H197" s="123"/>
      <c r="I197" s="123"/>
      <c r="J197" s="123"/>
    </row>
    <row r="198" spans="6:10">
      <c r="F198" s="123"/>
      <c r="G198" s="123"/>
      <c r="H198" s="123"/>
      <c r="I198" s="123"/>
      <c r="J198" s="123"/>
    </row>
    <row r="199" spans="6:10">
      <c r="F199" s="123"/>
      <c r="G199" s="123"/>
      <c r="H199" s="123"/>
      <c r="I199" s="123"/>
      <c r="J199" s="123"/>
    </row>
    <row r="200" spans="6:10">
      <c r="F200" s="123"/>
      <c r="G200" s="123"/>
      <c r="H200" s="123"/>
      <c r="I200" s="123"/>
      <c r="J200" s="123"/>
    </row>
    <row r="201" spans="6:10">
      <c r="F201" s="123"/>
      <c r="G201" s="123"/>
      <c r="H201" s="123"/>
      <c r="I201" s="123"/>
      <c r="J201" s="123"/>
    </row>
    <row r="202" spans="6:10">
      <c r="F202" s="123"/>
      <c r="G202" s="123"/>
      <c r="H202" s="123"/>
      <c r="I202" s="123"/>
      <c r="J202" s="123"/>
    </row>
    <row r="203" spans="6:10">
      <c r="F203" s="123"/>
      <c r="G203" s="123"/>
      <c r="H203" s="123"/>
      <c r="I203" s="123"/>
      <c r="J203" s="123"/>
    </row>
    <row r="204" spans="6:10">
      <c r="F204" s="123"/>
      <c r="G204" s="123"/>
      <c r="H204" s="123"/>
      <c r="I204" s="123"/>
      <c r="J204" s="123"/>
    </row>
    <row r="205" spans="6:10">
      <c r="F205" s="123"/>
      <c r="G205" s="123"/>
      <c r="H205" s="123"/>
      <c r="I205" s="123"/>
      <c r="J205" s="123"/>
    </row>
    <row r="206" spans="6:10">
      <c r="F206" s="123"/>
      <c r="G206" s="123"/>
      <c r="H206" s="123"/>
      <c r="I206" s="123"/>
      <c r="J206" s="123"/>
    </row>
    <row r="207" spans="6:10">
      <c r="F207" s="123"/>
      <c r="G207" s="123"/>
      <c r="H207" s="123"/>
      <c r="I207" s="123"/>
      <c r="J207" s="123"/>
    </row>
    <row r="208" spans="6:10">
      <c r="F208" s="123"/>
      <c r="G208" s="123"/>
      <c r="H208" s="123"/>
      <c r="I208" s="123"/>
      <c r="J208" s="123"/>
    </row>
    <row r="209" spans="6:10">
      <c r="F209" s="123"/>
      <c r="G209" s="123"/>
      <c r="H209" s="123"/>
      <c r="I209" s="123"/>
      <c r="J209" s="123"/>
    </row>
    <row r="210" spans="6:10">
      <c r="F210" s="123"/>
      <c r="G210" s="123"/>
      <c r="H210" s="123"/>
      <c r="I210" s="123"/>
      <c r="J210" s="123"/>
    </row>
    <row r="211" spans="6:10">
      <c r="F211" s="123"/>
      <c r="G211" s="123"/>
      <c r="H211" s="123"/>
      <c r="I211" s="123"/>
      <c r="J211" s="123"/>
    </row>
    <row r="212" spans="6:10">
      <c r="F212" s="123"/>
      <c r="G212" s="123"/>
      <c r="H212" s="123"/>
      <c r="I212" s="123"/>
      <c r="J212" s="123"/>
    </row>
    <row r="213" spans="6:10">
      <c r="F213" s="123"/>
      <c r="G213" s="123"/>
      <c r="H213" s="123"/>
      <c r="I213" s="123"/>
      <c r="J213" s="123"/>
    </row>
    <row r="214" spans="6:10">
      <c r="F214" s="123"/>
      <c r="G214" s="123"/>
      <c r="H214" s="123"/>
      <c r="I214" s="123"/>
      <c r="J214" s="123"/>
    </row>
    <row r="215" spans="6:10">
      <c r="F215" s="123"/>
      <c r="G215" s="123"/>
      <c r="H215" s="123"/>
      <c r="I215" s="123"/>
      <c r="J215" s="123"/>
    </row>
    <row r="216" spans="6:10">
      <c r="F216" s="123"/>
      <c r="G216" s="123"/>
      <c r="H216" s="123"/>
      <c r="I216" s="123"/>
      <c r="J216" s="123"/>
    </row>
    <row r="217" spans="6:10">
      <c r="F217" s="123"/>
      <c r="G217" s="123"/>
      <c r="H217" s="123"/>
      <c r="I217" s="123"/>
      <c r="J217" s="123"/>
    </row>
    <row r="218" spans="6:10">
      <c r="F218" s="123"/>
      <c r="G218" s="123"/>
      <c r="H218" s="123"/>
      <c r="I218" s="123"/>
      <c r="J218" s="123"/>
    </row>
    <row r="219" spans="6:10">
      <c r="F219" s="123"/>
      <c r="G219" s="123"/>
      <c r="H219" s="123"/>
      <c r="I219" s="123"/>
      <c r="J219" s="123"/>
    </row>
    <row r="220" spans="6:10">
      <c r="F220" s="123"/>
      <c r="G220" s="123"/>
      <c r="H220" s="123"/>
      <c r="I220" s="123"/>
      <c r="J220" s="123"/>
    </row>
    <row r="221" spans="6:10">
      <c r="F221" s="123"/>
      <c r="G221" s="123"/>
      <c r="H221" s="123"/>
      <c r="I221" s="123"/>
      <c r="J221" s="123"/>
    </row>
    <row r="222" spans="6:10">
      <c r="F222" s="123"/>
      <c r="G222" s="123"/>
      <c r="H222" s="123"/>
      <c r="I222" s="123"/>
      <c r="J222" s="123"/>
    </row>
    <row r="223" spans="6:10">
      <c r="F223" s="123"/>
      <c r="G223" s="123"/>
      <c r="H223" s="123"/>
      <c r="I223" s="123"/>
      <c r="J223" s="123"/>
    </row>
    <row r="224" spans="6:10">
      <c r="F224" s="123"/>
      <c r="G224" s="123"/>
      <c r="H224" s="123"/>
      <c r="I224" s="123"/>
      <c r="J224" s="123"/>
    </row>
    <row r="225" spans="6:10">
      <c r="F225" s="123"/>
      <c r="G225" s="123"/>
      <c r="H225" s="123"/>
      <c r="I225" s="123"/>
      <c r="J225" s="123"/>
    </row>
    <row r="226" spans="6:10">
      <c r="F226" s="123"/>
      <c r="G226" s="123"/>
      <c r="H226" s="123"/>
      <c r="I226" s="123"/>
      <c r="J226" s="123"/>
    </row>
    <row r="227" spans="6:10">
      <c r="F227" s="123"/>
      <c r="G227" s="123"/>
      <c r="H227" s="123"/>
      <c r="I227" s="123"/>
      <c r="J227" s="123"/>
    </row>
    <row r="228" spans="6:10">
      <c r="F228" s="123"/>
      <c r="G228" s="123"/>
      <c r="H228" s="123"/>
      <c r="I228" s="123"/>
      <c r="J228" s="123"/>
    </row>
    <row r="229" spans="6:10">
      <c r="F229" s="123"/>
      <c r="G229" s="123"/>
      <c r="H229" s="123"/>
      <c r="I229" s="123"/>
      <c r="J229" s="123"/>
    </row>
    <row r="230" spans="6:10">
      <c r="F230" s="123"/>
      <c r="G230" s="123"/>
      <c r="H230" s="123"/>
      <c r="I230" s="123"/>
      <c r="J230" s="123"/>
    </row>
    <row r="231" spans="6:10">
      <c r="F231" s="123"/>
      <c r="G231" s="123"/>
      <c r="H231" s="123"/>
      <c r="I231" s="123"/>
      <c r="J231" s="123"/>
    </row>
    <row r="232" spans="6:10">
      <c r="F232" s="123"/>
      <c r="G232" s="123"/>
      <c r="H232" s="123"/>
      <c r="I232" s="123"/>
      <c r="J232" s="123"/>
    </row>
    <row r="233" spans="6:10">
      <c r="F233" s="123"/>
      <c r="G233" s="123"/>
      <c r="H233" s="123"/>
      <c r="I233" s="123"/>
      <c r="J233" s="123"/>
    </row>
    <row r="234" spans="6:10">
      <c r="F234" s="123"/>
      <c r="G234" s="123"/>
      <c r="H234" s="123"/>
      <c r="I234" s="123"/>
      <c r="J234" s="123"/>
    </row>
    <row r="235" spans="6:10">
      <c r="F235" s="123"/>
      <c r="G235" s="123"/>
      <c r="H235" s="123"/>
      <c r="I235" s="123"/>
      <c r="J235" s="123"/>
    </row>
    <row r="236" spans="6:10">
      <c r="F236" s="123"/>
      <c r="G236" s="123"/>
      <c r="H236" s="123"/>
      <c r="I236" s="123"/>
      <c r="J236" s="123"/>
    </row>
    <row r="237" spans="6:10">
      <c r="F237" s="123"/>
      <c r="G237" s="123"/>
      <c r="H237" s="123"/>
      <c r="I237" s="123"/>
      <c r="J237" s="123"/>
    </row>
    <row r="238" spans="6:10">
      <c r="F238" s="123"/>
      <c r="G238" s="123"/>
      <c r="H238" s="123"/>
      <c r="I238" s="123"/>
      <c r="J238" s="123"/>
    </row>
    <row r="239" spans="6:10">
      <c r="F239" s="123"/>
      <c r="G239" s="123"/>
      <c r="H239" s="123"/>
      <c r="I239" s="123"/>
      <c r="J239" s="123"/>
    </row>
    <row r="240" spans="6:10">
      <c r="F240" s="123"/>
      <c r="G240" s="123"/>
      <c r="H240" s="123"/>
      <c r="I240" s="123"/>
      <c r="J240" s="123"/>
    </row>
    <row r="241" spans="6:10">
      <c r="F241" s="123"/>
      <c r="G241" s="123"/>
      <c r="H241" s="123"/>
      <c r="I241" s="123"/>
      <c r="J241" s="123"/>
    </row>
    <row r="242" spans="6:10">
      <c r="F242" s="123"/>
      <c r="G242" s="123"/>
      <c r="H242" s="123"/>
      <c r="I242" s="123"/>
      <c r="J242" s="123"/>
    </row>
    <row r="243" spans="6:10">
      <c r="F243" s="123"/>
      <c r="G243" s="123"/>
      <c r="H243" s="123"/>
      <c r="I243" s="123"/>
      <c r="J243" s="123"/>
    </row>
    <row r="244" spans="6:10">
      <c r="F244" s="123"/>
      <c r="G244" s="123"/>
      <c r="H244" s="123"/>
      <c r="I244" s="123"/>
      <c r="J244" s="123"/>
    </row>
    <row r="245" spans="6:10">
      <c r="F245" s="123"/>
      <c r="G245" s="123"/>
      <c r="H245" s="123"/>
      <c r="I245" s="123"/>
      <c r="J245" s="123"/>
    </row>
    <row r="246" spans="6:10">
      <c r="F246" s="123"/>
      <c r="G246" s="123"/>
      <c r="H246" s="123"/>
      <c r="I246" s="123"/>
      <c r="J246" s="123"/>
    </row>
    <row r="247" spans="6:10">
      <c r="F247" s="123"/>
      <c r="G247" s="123"/>
      <c r="H247" s="123"/>
      <c r="I247" s="123"/>
      <c r="J247" s="123"/>
    </row>
    <row r="248" spans="6:10">
      <c r="F248" s="123"/>
      <c r="G248" s="123"/>
      <c r="H248" s="123"/>
      <c r="I248" s="123"/>
      <c r="J248" s="123"/>
    </row>
    <row r="249" spans="6:10">
      <c r="F249" s="123"/>
      <c r="G249" s="123"/>
      <c r="H249" s="123"/>
      <c r="I249" s="123"/>
      <c r="J249" s="123"/>
    </row>
    <row r="250" spans="6:10">
      <c r="F250" s="123"/>
      <c r="G250" s="123"/>
      <c r="H250" s="123"/>
      <c r="I250" s="123"/>
      <c r="J250" s="123"/>
    </row>
    <row r="251" spans="6:10">
      <c r="F251" s="123"/>
      <c r="G251" s="123"/>
      <c r="H251" s="123"/>
      <c r="I251" s="123"/>
      <c r="J251" s="123"/>
    </row>
    <row r="252" spans="6:10">
      <c r="F252" s="123"/>
      <c r="G252" s="123"/>
      <c r="H252" s="123"/>
      <c r="I252" s="123"/>
      <c r="J252" s="123"/>
    </row>
    <row r="253" spans="6:10">
      <c r="F253" s="123"/>
      <c r="G253" s="123"/>
      <c r="H253" s="123"/>
      <c r="I253" s="123"/>
      <c r="J253" s="123"/>
    </row>
    <row r="254" spans="6:10">
      <c r="F254" s="123"/>
      <c r="G254" s="123"/>
      <c r="H254" s="123"/>
      <c r="I254" s="123"/>
      <c r="J254" s="123"/>
    </row>
    <row r="255" spans="6:10">
      <c r="F255" s="123"/>
      <c r="G255" s="123"/>
      <c r="H255" s="123"/>
      <c r="I255" s="123"/>
      <c r="J255" s="123"/>
    </row>
    <row r="256" spans="6:10">
      <c r="F256" s="123"/>
      <c r="G256" s="123"/>
      <c r="H256" s="123"/>
      <c r="I256" s="123"/>
      <c r="J256" s="123"/>
    </row>
    <row r="257" spans="6:10">
      <c r="F257" s="123"/>
      <c r="G257" s="123"/>
      <c r="H257" s="123"/>
      <c r="I257" s="123"/>
      <c r="J257" s="123"/>
    </row>
    <row r="258" spans="6:10">
      <c r="F258" s="123"/>
      <c r="G258" s="123"/>
      <c r="H258" s="123"/>
      <c r="I258" s="123"/>
      <c r="J258" s="123"/>
    </row>
    <row r="259" spans="6:10">
      <c r="F259" s="123"/>
      <c r="G259" s="123"/>
      <c r="H259" s="123"/>
      <c r="I259" s="123"/>
      <c r="J259" s="123"/>
    </row>
    <row r="260" spans="6:10">
      <c r="F260" s="123"/>
      <c r="G260" s="123"/>
      <c r="H260" s="123"/>
      <c r="I260" s="123"/>
      <c r="J260" s="123"/>
    </row>
    <row r="261" spans="6:10">
      <c r="F261" s="123"/>
      <c r="G261" s="123"/>
      <c r="H261" s="123"/>
      <c r="I261" s="123"/>
      <c r="J261" s="123"/>
    </row>
    <row r="262" spans="6:10">
      <c r="F262" s="123"/>
      <c r="G262" s="123"/>
      <c r="H262" s="123"/>
      <c r="I262" s="123"/>
      <c r="J262" s="123"/>
    </row>
    <row r="263" spans="6:10">
      <c r="F263" s="123"/>
      <c r="G263" s="123"/>
      <c r="H263" s="123"/>
      <c r="I263" s="123"/>
      <c r="J263" s="123"/>
    </row>
    <row r="264" spans="6:10">
      <c r="F264" s="123"/>
      <c r="G264" s="123"/>
      <c r="H264" s="123"/>
      <c r="I264" s="123"/>
      <c r="J264" s="123"/>
    </row>
    <row r="265" spans="6:10">
      <c r="F265" s="123"/>
      <c r="G265" s="123"/>
      <c r="H265" s="123"/>
      <c r="I265" s="123"/>
      <c r="J265" s="123"/>
    </row>
    <row r="266" spans="6:10">
      <c r="F266" s="123"/>
      <c r="G266" s="123"/>
      <c r="H266" s="123"/>
      <c r="I266" s="123"/>
      <c r="J266" s="123"/>
    </row>
    <row r="267" spans="6:10">
      <c r="F267" s="123"/>
      <c r="G267" s="123"/>
      <c r="H267" s="123"/>
      <c r="I267" s="123"/>
      <c r="J267" s="123"/>
    </row>
    <row r="268" spans="6:10">
      <c r="F268" s="123"/>
      <c r="G268" s="123"/>
      <c r="H268" s="123"/>
      <c r="I268" s="123"/>
      <c r="J268" s="123"/>
    </row>
    <row r="269" spans="6:10">
      <c r="F269" s="123"/>
      <c r="G269" s="123"/>
      <c r="H269" s="123"/>
      <c r="I269" s="123"/>
      <c r="J269" s="123"/>
    </row>
    <row r="270" spans="6:10">
      <c r="F270" s="123"/>
      <c r="G270" s="123"/>
      <c r="H270" s="123"/>
      <c r="I270" s="123"/>
      <c r="J270" s="123"/>
    </row>
    <row r="271" spans="6:10">
      <c r="F271" s="123"/>
      <c r="G271" s="123"/>
      <c r="H271" s="123"/>
      <c r="I271" s="123"/>
      <c r="J271" s="123"/>
    </row>
    <row r="272" spans="6:10">
      <c r="F272" s="123"/>
      <c r="G272" s="123"/>
      <c r="H272" s="123"/>
      <c r="I272" s="123"/>
      <c r="J272" s="123"/>
    </row>
    <row r="273" spans="6:10">
      <c r="F273" s="123"/>
      <c r="G273" s="123"/>
      <c r="H273" s="123"/>
      <c r="I273" s="123"/>
      <c r="J273" s="123"/>
    </row>
    <row r="274" spans="6:10">
      <c r="F274" s="123"/>
      <c r="G274" s="123"/>
      <c r="H274" s="123"/>
      <c r="I274" s="123"/>
      <c r="J274" s="123"/>
    </row>
    <row r="275" spans="6:10">
      <c r="F275" s="123"/>
      <c r="G275" s="123"/>
      <c r="H275" s="123"/>
      <c r="I275" s="123"/>
      <c r="J275" s="123"/>
    </row>
    <row r="276" spans="6:10">
      <c r="F276" s="123"/>
      <c r="G276" s="123"/>
      <c r="H276" s="123"/>
      <c r="I276" s="123"/>
      <c r="J276" s="123"/>
    </row>
    <row r="277" spans="6:10">
      <c r="F277" s="123"/>
      <c r="G277" s="123"/>
      <c r="H277" s="123"/>
      <c r="I277" s="123"/>
      <c r="J277" s="123"/>
    </row>
    <row r="278" spans="6:10">
      <c r="F278" s="123"/>
      <c r="G278" s="123"/>
      <c r="H278" s="123"/>
      <c r="I278" s="123"/>
      <c r="J278" s="123"/>
    </row>
    <row r="279" spans="6:10">
      <c r="F279" s="123"/>
      <c r="G279" s="123"/>
      <c r="H279" s="123"/>
      <c r="I279" s="123"/>
      <c r="J279" s="123"/>
    </row>
    <row r="280" spans="6:10">
      <c r="F280" s="123"/>
      <c r="G280" s="123"/>
      <c r="H280" s="123"/>
      <c r="I280" s="123"/>
      <c r="J280" s="123"/>
    </row>
    <row r="281" spans="6:10">
      <c r="F281" s="123"/>
      <c r="G281" s="123"/>
      <c r="H281" s="123"/>
      <c r="I281" s="123"/>
      <c r="J281" s="123"/>
    </row>
    <row r="282" spans="6:10">
      <c r="F282" s="123"/>
      <c r="G282" s="123"/>
      <c r="H282" s="123"/>
      <c r="I282" s="123"/>
      <c r="J282" s="123"/>
    </row>
    <row r="283" spans="6:10">
      <c r="F283" s="123"/>
      <c r="G283" s="123"/>
      <c r="H283" s="123"/>
      <c r="I283" s="123"/>
      <c r="J283" s="123"/>
    </row>
    <row r="284" spans="6:10">
      <c r="F284" s="123"/>
      <c r="G284" s="123"/>
      <c r="H284" s="123"/>
      <c r="I284" s="123"/>
      <c r="J284" s="123"/>
    </row>
    <row r="285" spans="6:10">
      <c r="F285" s="123"/>
      <c r="G285" s="123"/>
      <c r="H285" s="123"/>
      <c r="I285" s="123"/>
      <c r="J285" s="123"/>
    </row>
    <row r="286" spans="6:10">
      <c r="F286" s="123"/>
      <c r="G286" s="123"/>
      <c r="H286" s="123"/>
      <c r="I286" s="123"/>
      <c r="J286" s="123"/>
    </row>
  </sheetData>
  <mergeCells count="10">
    <mergeCell ref="C58:E58"/>
    <mergeCell ref="B80:E80"/>
    <mergeCell ref="B126:E126"/>
    <mergeCell ref="B127:E127"/>
    <mergeCell ref="A1:E1"/>
    <mergeCell ref="A2:E2"/>
    <mergeCell ref="A3:E3"/>
    <mergeCell ref="B6:E6"/>
    <mergeCell ref="B7:E7"/>
    <mergeCell ref="B16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6"/>
  <sheetViews>
    <sheetView tabSelected="1" zoomScale="70" zoomScaleNormal="70" workbookViewId="0">
      <pane xSplit="5" ySplit="8" topLeftCell="X195" activePane="bottomRight" state="frozen"/>
      <selection pane="topRight" activeCell="F1" sqref="F1"/>
      <selection pane="bottomLeft" activeCell="A9" sqref="A9"/>
      <selection pane="bottomRight" activeCell="M62" sqref="M62"/>
    </sheetView>
  </sheetViews>
  <sheetFormatPr defaultColWidth="9.140625" defaultRowHeight="22.5"/>
  <cols>
    <col min="1" max="1" width="15.42578125" style="1" customWidth="1"/>
    <col min="2" max="2" width="5" style="1" customWidth="1"/>
    <col min="3" max="3" width="3.7109375" style="1" customWidth="1"/>
    <col min="4" max="4" width="9.140625" style="1"/>
    <col min="5" max="5" width="42.42578125" style="1" customWidth="1"/>
    <col min="6" max="6" width="17" style="111" customWidth="1"/>
    <col min="7" max="13" width="15" style="111" customWidth="1"/>
    <col min="14" max="14" width="15.7109375" style="111" bestFit="1" customWidth="1"/>
    <col min="15" max="19" width="15" style="111" customWidth="1"/>
    <col min="20" max="20" width="15.7109375" style="111" bestFit="1" customWidth="1"/>
    <col min="21" max="30" width="15" style="111" customWidth="1"/>
    <col min="31" max="31" width="18.7109375" style="111" customWidth="1"/>
    <col min="32" max="32" width="13.7109375" style="1" customWidth="1"/>
    <col min="33" max="33" width="14.42578125" style="1" customWidth="1"/>
    <col min="34" max="34" width="15.7109375" style="1" customWidth="1"/>
    <col min="35" max="16384" width="9.140625" style="1"/>
  </cols>
  <sheetData>
    <row r="1" spans="1:31" ht="26.25">
      <c r="A1" s="149" t="s">
        <v>454</v>
      </c>
      <c r="B1" s="149"/>
      <c r="C1" s="149"/>
      <c r="D1" s="149"/>
      <c r="E1" s="149"/>
      <c r="F1" s="110" t="s">
        <v>128</v>
      </c>
    </row>
    <row r="2" spans="1:31" ht="26.25">
      <c r="A2" s="149" t="s">
        <v>1</v>
      </c>
      <c r="B2" s="149"/>
      <c r="C2" s="149"/>
      <c r="D2" s="149"/>
      <c r="E2" s="149"/>
    </row>
    <row r="3" spans="1:31" ht="26.25">
      <c r="A3" s="149" t="s">
        <v>129</v>
      </c>
      <c r="B3" s="149"/>
      <c r="C3" s="149"/>
      <c r="D3" s="149"/>
      <c r="E3" s="149"/>
    </row>
    <row r="4" spans="1:31" ht="22.5" customHeight="1">
      <c r="A4" s="3" t="s">
        <v>3</v>
      </c>
      <c r="B4" s="3" t="s">
        <v>4</v>
      </c>
      <c r="C4" s="4"/>
      <c r="D4" s="4"/>
      <c r="E4" s="4"/>
      <c r="F4" s="5" t="s">
        <v>5</v>
      </c>
      <c r="G4" s="112" t="s">
        <v>6</v>
      </c>
    </row>
    <row r="5" spans="1:31" ht="23.25">
      <c r="A5" s="4"/>
      <c r="B5" s="7"/>
      <c r="C5" s="8"/>
      <c r="D5" s="8"/>
      <c r="E5" s="8"/>
      <c r="G5" s="112" t="s">
        <v>455</v>
      </c>
    </row>
    <row r="6" spans="1:31" ht="23.25">
      <c r="A6" s="9" t="s">
        <v>7</v>
      </c>
      <c r="B6" s="150" t="s">
        <v>8</v>
      </c>
      <c r="C6" s="151"/>
      <c r="D6" s="151"/>
      <c r="E6" s="152"/>
      <c r="F6" s="113"/>
      <c r="G6" s="113"/>
      <c r="H6" s="113"/>
      <c r="I6" s="113"/>
      <c r="J6" s="114"/>
      <c r="K6" s="113"/>
      <c r="L6" s="113"/>
      <c r="M6" s="113"/>
      <c r="N6" s="115" t="s">
        <v>130</v>
      </c>
      <c r="O6" s="116"/>
      <c r="P6" s="116"/>
      <c r="Q6" s="116"/>
      <c r="R6" s="116"/>
      <c r="S6" s="116"/>
      <c r="T6" s="115" t="s">
        <v>130</v>
      </c>
      <c r="U6" s="116"/>
      <c r="V6" s="116"/>
      <c r="W6" s="116"/>
      <c r="X6" s="116"/>
      <c r="Y6" s="115" t="s">
        <v>130</v>
      </c>
      <c r="Z6" s="116"/>
      <c r="AA6" s="116"/>
      <c r="AB6" s="116"/>
      <c r="AC6" s="116"/>
      <c r="AD6" s="115" t="s">
        <v>130</v>
      </c>
      <c r="AE6" s="126" t="s">
        <v>130</v>
      </c>
    </row>
    <row r="7" spans="1:31" ht="23.25">
      <c r="A7" s="10" t="s">
        <v>9</v>
      </c>
      <c r="B7" s="153" t="s">
        <v>10</v>
      </c>
      <c r="C7" s="154"/>
      <c r="D7" s="154"/>
      <c r="E7" s="155"/>
      <c r="F7" s="117" t="s">
        <v>405</v>
      </c>
      <c r="G7" s="117" t="s">
        <v>406</v>
      </c>
      <c r="H7" s="117" t="s">
        <v>407</v>
      </c>
      <c r="I7" s="117" t="s">
        <v>408</v>
      </c>
      <c r="J7" s="118" t="s">
        <v>409</v>
      </c>
      <c r="K7" s="117" t="s">
        <v>410</v>
      </c>
      <c r="L7" s="117" t="s">
        <v>411</v>
      </c>
      <c r="M7" s="117" t="s">
        <v>412</v>
      </c>
      <c r="N7" s="119" t="s">
        <v>405</v>
      </c>
      <c r="O7" s="117" t="s">
        <v>413</v>
      </c>
      <c r="P7" s="117" t="s">
        <v>414</v>
      </c>
      <c r="Q7" s="117" t="s">
        <v>415</v>
      </c>
      <c r="R7" s="117" t="s">
        <v>416</v>
      </c>
      <c r="S7" s="117" t="s">
        <v>417</v>
      </c>
      <c r="T7" s="119" t="s">
        <v>413</v>
      </c>
      <c r="U7" s="117" t="s">
        <v>418</v>
      </c>
      <c r="V7" s="117" t="s">
        <v>419</v>
      </c>
      <c r="W7" s="117" t="s">
        <v>420</v>
      </c>
      <c r="X7" s="117" t="s">
        <v>421</v>
      </c>
      <c r="Y7" s="119" t="s">
        <v>418</v>
      </c>
      <c r="Z7" s="117" t="s">
        <v>422</v>
      </c>
      <c r="AA7" s="117" t="s">
        <v>423</v>
      </c>
      <c r="AB7" s="117" t="s">
        <v>424</v>
      </c>
      <c r="AC7" s="117" t="s">
        <v>425</v>
      </c>
      <c r="AD7" s="119" t="s">
        <v>422</v>
      </c>
      <c r="AE7" s="117" t="s">
        <v>426</v>
      </c>
    </row>
    <row r="8" spans="1:31" ht="23.25">
      <c r="A8" s="11"/>
      <c r="B8" s="12"/>
      <c r="C8" s="13"/>
      <c r="D8" s="13"/>
      <c r="E8" s="14"/>
      <c r="F8" s="120" t="s">
        <v>427</v>
      </c>
      <c r="G8" s="120" t="s">
        <v>428</v>
      </c>
      <c r="H8" s="120" t="s">
        <v>429</v>
      </c>
      <c r="I8" s="120" t="s">
        <v>430</v>
      </c>
      <c r="J8" s="121" t="s">
        <v>431</v>
      </c>
      <c r="K8" s="120" t="s">
        <v>432</v>
      </c>
      <c r="L8" s="120" t="s">
        <v>433</v>
      </c>
      <c r="M8" s="120" t="s">
        <v>434</v>
      </c>
      <c r="N8" s="122" t="s">
        <v>435</v>
      </c>
      <c r="O8" s="120" t="s">
        <v>436</v>
      </c>
      <c r="P8" s="120" t="s">
        <v>437</v>
      </c>
      <c r="Q8" s="120" t="s">
        <v>438</v>
      </c>
      <c r="R8" s="120" t="s">
        <v>439</v>
      </c>
      <c r="S8" s="120" t="s">
        <v>440</v>
      </c>
      <c r="T8" s="122" t="s">
        <v>441</v>
      </c>
      <c r="U8" s="120" t="s">
        <v>442</v>
      </c>
      <c r="V8" s="120" t="s">
        <v>443</v>
      </c>
      <c r="W8" s="120" t="s">
        <v>444</v>
      </c>
      <c r="X8" s="120" t="s">
        <v>445</v>
      </c>
      <c r="Y8" s="122" t="s">
        <v>446</v>
      </c>
      <c r="Z8" s="120" t="s">
        <v>447</v>
      </c>
      <c r="AA8" s="120" t="s">
        <v>448</v>
      </c>
      <c r="AB8" s="120" t="s">
        <v>449</v>
      </c>
      <c r="AC8" s="120" t="s">
        <v>450</v>
      </c>
      <c r="AD8" s="122" t="s">
        <v>451</v>
      </c>
      <c r="AE8" s="120" t="s">
        <v>452</v>
      </c>
    </row>
    <row r="9" spans="1:31" ht="23.25">
      <c r="A9" s="69"/>
      <c r="B9" s="70" t="s">
        <v>131</v>
      </c>
      <c r="C9" s="71"/>
      <c r="D9" s="70"/>
      <c r="E9" s="71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</row>
    <row r="10" spans="1:31" ht="23.25">
      <c r="A10" s="72"/>
      <c r="B10" s="73" t="s">
        <v>132</v>
      </c>
      <c r="C10" s="74"/>
      <c r="D10" s="75"/>
      <c r="E10" s="71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</row>
    <row r="11" spans="1:31" ht="23.25">
      <c r="A11" s="76"/>
      <c r="B11" s="73"/>
      <c r="C11" s="77" t="s">
        <v>133</v>
      </c>
      <c r="D11" s="70"/>
      <c r="E11" s="71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</row>
    <row r="12" spans="1:31" ht="23.25">
      <c r="A12" s="22">
        <v>51010010</v>
      </c>
      <c r="B12" s="78"/>
      <c r="C12" s="59"/>
      <c r="D12" s="59" t="s">
        <v>134</v>
      </c>
      <c r="E12" s="60"/>
      <c r="F12" s="123">
        <v>370000000</v>
      </c>
      <c r="G12" s="123"/>
      <c r="H12" s="123"/>
      <c r="I12" s="123"/>
      <c r="J12" s="123"/>
      <c r="K12" s="123"/>
      <c r="L12" s="123"/>
      <c r="M12" s="123"/>
      <c r="N12" s="123">
        <f t="shared" ref="N12:N31" si="0">SUM(F12:M12)</f>
        <v>370000000</v>
      </c>
      <c r="O12" s="123">
        <v>300000000</v>
      </c>
      <c r="P12" s="123"/>
      <c r="Q12" s="123"/>
      <c r="R12" s="123"/>
      <c r="S12" s="123"/>
      <c r="T12" s="123">
        <f>SUM(O12:S12)</f>
        <v>300000000</v>
      </c>
      <c r="U12" s="123">
        <v>551300000</v>
      </c>
      <c r="V12" s="123"/>
      <c r="W12" s="123"/>
      <c r="X12" s="123"/>
      <c r="Y12" s="123">
        <f>SUM(U12:X12)</f>
        <v>551300000</v>
      </c>
      <c r="Z12" s="123">
        <v>360000000</v>
      </c>
      <c r="AA12" s="123"/>
      <c r="AB12" s="123"/>
      <c r="AC12" s="123"/>
      <c r="AD12" s="123">
        <f>SUM(Z12:AC12)</f>
        <v>360000000</v>
      </c>
      <c r="AE12" s="123">
        <f>SUM(N12,T12,Y12,AD12)</f>
        <v>1581300000</v>
      </c>
    </row>
    <row r="13" spans="1:31" ht="23.25">
      <c r="A13" s="22">
        <v>51010018</v>
      </c>
      <c r="B13" s="78"/>
      <c r="C13" s="59"/>
      <c r="D13" s="59" t="s">
        <v>135</v>
      </c>
      <c r="E13" s="60"/>
      <c r="F13" s="123">
        <v>800000</v>
      </c>
      <c r="G13" s="123"/>
      <c r="H13" s="123"/>
      <c r="I13" s="123"/>
      <c r="J13" s="123"/>
      <c r="K13" s="123"/>
      <c r="L13" s="123"/>
      <c r="M13" s="123"/>
      <c r="N13" s="123">
        <f t="shared" si="0"/>
        <v>800000</v>
      </c>
      <c r="O13" s="123">
        <v>550000</v>
      </c>
      <c r="P13" s="123"/>
      <c r="Q13" s="123"/>
      <c r="R13" s="123"/>
      <c r="S13" s="123"/>
      <c r="T13" s="123">
        <f>SUM(O13:S13)</f>
        <v>550000</v>
      </c>
      <c r="U13" s="123">
        <v>600000</v>
      </c>
      <c r="V13" s="123"/>
      <c r="W13" s="123"/>
      <c r="X13" s="123"/>
      <c r="Y13" s="123">
        <f>SUM(U13:X13)</f>
        <v>600000</v>
      </c>
      <c r="Z13" s="123">
        <v>300000</v>
      </c>
      <c r="AA13" s="123"/>
      <c r="AB13" s="123"/>
      <c r="AC13" s="123"/>
      <c r="AD13" s="123">
        <f>SUM(Z13:AC13)</f>
        <v>300000</v>
      </c>
      <c r="AE13" s="123">
        <f>SUM(N13,T13,Y13,AD13)</f>
        <v>2250000</v>
      </c>
    </row>
    <row r="14" spans="1:31" ht="23.25">
      <c r="A14" s="22">
        <v>51010020</v>
      </c>
      <c r="B14" s="78"/>
      <c r="C14" s="59"/>
      <c r="D14" s="59" t="s">
        <v>136</v>
      </c>
      <c r="E14" s="60"/>
      <c r="F14" s="123"/>
      <c r="G14" s="123"/>
      <c r="H14" s="123"/>
      <c r="I14" s="123"/>
      <c r="J14" s="123"/>
      <c r="K14" s="123"/>
      <c r="L14" s="123"/>
      <c r="M14" s="123"/>
      <c r="N14" s="123">
        <f t="shared" si="0"/>
        <v>0</v>
      </c>
      <c r="O14" s="123"/>
      <c r="P14" s="123"/>
      <c r="Q14" s="123"/>
      <c r="R14" s="123"/>
      <c r="S14" s="123"/>
      <c r="T14" s="123">
        <f t="shared" ref="T14:T77" si="1">SUM(O14:S14)</f>
        <v>0</v>
      </c>
      <c r="U14" s="123"/>
      <c r="V14" s="123"/>
      <c r="W14" s="123"/>
      <c r="X14" s="123"/>
      <c r="Y14" s="123">
        <f t="shared" ref="Y14:Y77" si="2">SUM(U14:X14)</f>
        <v>0</v>
      </c>
      <c r="Z14" s="123"/>
      <c r="AA14" s="123"/>
      <c r="AB14" s="123"/>
      <c r="AC14" s="123"/>
      <c r="AD14" s="123">
        <f t="shared" ref="AD14:AD77" si="3">SUM(Z14:AC14)</f>
        <v>0</v>
      </c>
      <c r="AE14" s="123">
        <f t="shared" ref="AE14:AE77" si="4">SUM(N14,T14,Y14,AD14)</f>
        <v>0</v>
      </c>
    </row>
    <row r="15" spans="1:31" ht="23.25">
      <c r="A15" s="22">
        <v>51010030</v>
      </c>
      <c r="B15" s="78"/>
      <c r="C15" s="59"/>
      <c r="D15" s="59" t="s">
        <v>137</v>
      </c>
      <c r="E15" s="60"/>
      <c r="F15" s="123"/>
      <c r="G15" s="123"/>
      <c r="H15" s="123"/>
      <c r="I15" s="123"/>
      <c r="J15" s="123"/>
      <c r="K15" s="123"/>
      <c r="L15" s="123"/>
      <c r="M15" s="123"/>
      <c r="N15" s="123">
        <f t="shared" si="0"/>
        <v>0</v>
      </c>
      <c r="O15" s="123"/>
      <c r="P15" s="123"/>
      <c r="Q15" s="123"/>
      <c r="R15" s="123"/>
      <c r="S15" s="123"/>
      <c r="T15" s="123">
        <f t="shared" si="1"/>
        <v>0</v>
      </c>
      <c r="U15" s="123"/>
      <c r="V15" s="123"/>
      <c r="W15" s="123"/>
      <c r="X15" s="123"/>
      <c r="Y15" s="123">
        <f t="shared" si="2"/>
        <v>0</v>
      </c>
      <c r="Z15" s="123"/>
      <c r="AA15" s="123"/>
      <c r="AB15" s="123"/>
      <c r="AC15" s="123"/>
      <c r="AD15" s="123">
        <f t="shared" si="3"/>
        <v>0</v>
      </c>
      <c r="AE15" s="123">
        <f t="shared" si="4"/>
        <v>0</v>
      </c>
    </row>
    <row r="16" spans="1:31" ht="23.25">
      <c r="A16" s="22">
        <v>51010060</v>
      </c>
      <c r="B16" s="78"/>
      <c r="C16" s="59"/>
      <c r="D16" s="59" t="s">
        <v>138</v>
      </c>
      <c r="E16" s="60"/>
      <c r="F16" s="123">
        <v>900000</v>
      </c>
      <c r="G16" s="123"/>
      <c r="H16" s="123"/>
      <c r="I16" s="123"/>
      <c r="J16" s="123"/>
      <c r="K16" s="123"/>
      <c r="L16" s="123"/>
      <c r="M16" s="123"/>
      <c r="N16" s="123">
        <f t="shared" si="0"/>
        <v>900000</v>
      </c>
      <c r="O16" s="123">
        <v>855000</v>
      </c>
      <c r="P16" s="123"/>
      <c r="Q16" s="123"/>
      <c r="R16" s="123"/>
      <c r="S16" s="123"/>
      <c r="T16" s="123">
        <f t="shared" si="1"/>
        <v>855000</v>
      </c>
      <c r="U16" s="123">
        <v>200000</v>
      </c>
      <c r="V16" s="123"/>
      <c r="W16" s="123"/>
      <c r="X16" s="123"/>
      <c r="Y16" s="123">
        <f t="shared" si="2"/>
        <v>200000</v>
      </c>
      <c r="Z16" s="123">
        <v>700000</v>
      </c>
      <c r="AA16" s="123"/>
      <c r="AB16" s="123"/>
      <c r="AC16" s="123"/>
      <c r="AD16" s="123">
        <f t="shared" si="3"/>
        <v>700000</v>
      </c>
      <c r="AE16" s="123">
        <f t="shared" si="4"/>
        <v>2655000</v>
      </c>
    </row>
    <row r="17" spans="1:34" ht="23.25">
      <c r="A17" s="22">
        <v>51010070</v>
      </c>
      <c r="B17" s="78"/>
      <c r="C17" s="59"/>
      <c r="D17" s="59" t="s">
        <v>139</v>
      </c>
      <c r="E17" s="60"/>
      <c r="F17" s="123"/>
      <c r="G17" s="123"/>
      <c r="H17" s="123"/>
      <c r="I17" s="123"/>
      <c r="J17" s="123"/>
      <c r="K17" s="123"/>
      <c r="L17" s="123"/>
      <c r="M17" s="123"/>
      <c r="N17" s="123">
        <f t="shared" si="0"/>
        <v>0</v>
      </c>
      <c r="O17" s="123"/>
      <c r="P17" s="123"/>
      <c r="Q17" s="123"/>
      <c r="R17" s="123"/>
      <c r="S17" s="123"/>
      <c r="T17" s="123">
        <f t="shared" si="1"/>
        <v>0</v>
      </c>
      <c r="U17" s="123"/>
      <c r="V17" s="123"/>
      <c r="W17" s="123"/>
      <c r="X17" s="123"/>
      <c r="Y17" s="123">
        <f t="shared" si="2"/>
        <v>0</v>
      </c>
      <c r="Z17" s="123"/>
      <c r="AA17" s="123"/>
      <c r="AB17" s="123"/>
      <c r="AC17" s="123"/>
      <c r="AD17" s="123">
        <f t="shared" si="3"/>
        <v>0</v>
      </c>
      <c r="AE17" s="123">
        <f t="shared" si="4"/>
        <v>0</v>
      </c>
    </row>
    <row r="18" spans="1:34" ht="23.25">
      <c r="A18" s="22">
        <v>51010080</v>
      </c>
      <c r="B18" s="78"/>
      <c r="C18" s="59"/>
      <c r="D18" s="59" t="s">
        <v>140</v>
      </c>
      <c r="E18" s="60"/>
      <c r="F18" s="123"/>
      <c r="G18" s="123"/>
      <c r="H18" s="123"/>
      <c r="I18" s="123"/>
      <c r="J18" s="123"/>
      <c r="K18" s="123"/>
      <c r="L18" s="123"/>
      <c r="M18" s="123"/>
      <c r="N18" s="123">
        <f t="shared" si="0"/>
        <v>0</v>
      </c>
      <c r="O18" s="123"/>
      <c r="P18" s="123"/>
      <c r="Q18" s="123"/>
      <c r="R18" s="123"/>
      <c r="S18" s="123"/>
      <c r="T18" s="123">
        <f t="shared" si="1"/>
        <v>0</v>
      </c>
      <c r="U18" s="123"/>
      <c r="V18" s="123"/>
      <c r="W18" s="123"/>
      <c r="X18" s="123"/>
      <c r="Y18" s="123">
        <f t="shared" si="2"/>
        <v>0</v>
      </c>
      <c r="Z18" s="123"/>
      <c r="AA18" s="123"/>
      <c r="AB18" s="123"/>
      <c r="AC18" s="123"/>
      <c r="AD18" s="123">
        <f t="shared" si="3"/>
        <v>0</v>
      </c>
      <c r="AE18" s="123">
        <f t="shared" si="4"/>
        <v>0</v>
      </c>
    </row>
    <row r="19" spans="1:34" ht="23.25">
      <c r="A19" s="22">
        <v>51010090</v>
      </c>
      <c r="B19" s="78"/>
      <c r="C19" s="59"/>
      <c r="D19" s="59" t="s">
        <v>141</v>
      </c>
      <c r="E19" s="60"/>
      <c r="F19" s="123">
        <v>500000</v>
      </c>
      <c r="G19" s="123"/>
      <c r="H19" s="123"/>
      <c r="I19" s="123"/>
      <c r="J19" s="123"/>
      <c r="K19" s="123"/>
      <c r="L19" s="123"/>
      <c r="M19" s="123"/>
      <c r="N19" s="123">
        <f t="shared" si="0"/>
        <v>500000</v>
      </c>
      <c r="O19" s="123">
        <v>550000</v>
      </c>
      <c r="P19" s="123"/>
      <c r="Q19" s="123"/>
      <c r="R19" s="123"/>
      <c r="S19" s="123"/>
      <c r="T19" s="123">
        <f t="shared" si="1"/>
        <v>550000</v>
      </c>
      <c r="U19" s="123">
        <v>850000</v>
      </c>
      <c r="V19" s="123"/>
      <c r="W19" s="123"/>
      <c r="X19" s="123"/>
      <c r="Y19" s="123">
        <f t="shared" si="2"/>
        <v>850000</v>
      </c>
      <c r="Z19" s="123">
        <v>350000</v>
      </c>
      <c r="AA19" s="123"/>
      <c r="AB19" s="123"/>
      <c r="AC19" s="123"/>
      <c r="AD19" s="123">
        <f t="shared" si="3"/>
        <v>350000</v>
      </c>
      <c r="AE19" s="123">
        <f t="shared" si="4"/>
        <v>2250000</v>
      </c>
    </row>
    <row r="20" spans="1:34" ht="23.25">
      <c r="A20" s="22">
        <v>51010100</v>
      </c>
      <c r="B20" s="78"/>
      <c r="C20" s="59"/>
      <c r="D20" s="59" t="s">
        <v>142</v>
      </c>
      <c r="E20" s="60"/>
      <c r="F20" s="123">
        <v>310000</v>
      </c>
      <c r="G20" s="123"/>
      <c r="H20" s="123"/>
      <c r="I20" s="123"/>
      <c r="J20" s="123"/>
      <c r="K20" s="123"/>
      <c r="L20" s="123"/>
      <c r="M20" s="123"/>
      <c r="N20" s="123">
        <f t="shared" si="0"/>
        <v>310000</v>
      </c>
      <c r="O20" s="123">
        <v>310000</v>
      </c>
      <c r="P20" s="123"/>
      <c r="Q20" s="123"/>
      <c r="R20" s="123"/>
      <c r="S20" s="123"/>
      <c r="T20" s="123">
        <f t="shared" si="1"/>
        <v>310000</v>
      </c>
      <c r="U20" s="123">
        <v>439000</v>
      </c>
      <c r="V20" s="123"/>
      <c r="W20" s="123"/>
      <c r="X20" s="123"/>
      <c r="Y20" s="123">
        <f t="shared" si="2"/>
        <v>439000</v>
      </c>
      <c r="Z20" s="123">
        <v>250000</v>
      </c>
      <c r="AA20" s="123"/>
      <c r="AB20" s="123"/>
      <c r="AC20" s="123"/>
      <c r="AD20" s="123">
        <f t="shared" si="3"/>
        <v>250000</v>
      </c>
      <c r="AE20" s="123">
        <f t="shared" si="4"/>
        <v>1309000</v>
      </c>
    </row>
    <row r="21" spans="1:34" ht="23.25">
      <c r="A21" s="22">
        <v>51010110</v>
      </c>
      <c r="B21" s="78"/>
      <c r="C21" s="59"/>
      <c r="D21" s="59" t="s">
        <v>143</v>
      </c>
      <c r="E21" s="60"/>
      <c r="F21" s="123"/>
      <c r="G21" s="123"/>
      <c r="H21" s="123"/>
      <c r="I21" s="123"/>
      <c r="J21" s="123"/>
      <c r="K21" s="123"/>
      <c r="L21" s="123"/>
      <c r="M21" s="123"/>
      <c r="N21" s="123">
        <f t="shared" si="0"/>
        <v>0</v>
      </c>
      <c r="O21" s="123"/>
      <c r="P21" s="123"/>
      <c r="Q21" s="123"/>
      <c r="R21" s="123"/>
      <c r="S21" s="123"/>
      <c r="T21" s="123">
        <f t="shared" si="1"/>
        <v>0</v>
      </c>
      <c r="U21" s="123"/>
      <c r="V21" s="123"/>
      <c r="W21" s="123"/>
      <c r="X21" s="123"/>
      <c r="Y21" s="123">
        <f t="shared" si="2"/>
        <v>0</v>
      </c>
      <c r="Z21" s="123"/>
      <c r="AA21" s="123"/>
      <c r="AB21" s="123"/>
      <c r="AC21" s="123"/>
      <c r="AD21" s="123">
        <f t="shared" si="3"/>
        <v>0</v>
      </c>
      <c r="AE21" s="123">
        <f t="shared" si="4"/>
        <v>0</v>
      </c>
      <c r="AF21" s="128" t="s">
        <v>457</v>
      </c>
      <c r="AH21" s="128" t="s">
        <v>458</v>
      </c>
    </row>
    <row r="22" spans="1:34" ht="23.25">
      <c r="A22" s="22">
        <v>51010120</v>
      </c>
      <c r="B22" s="78"/>
      <c r="C22" s="59"/>
      <c r="D22" s="59" t="s">
        <v>144</v>
      </c>
      <c r="E22" s="60"/>
      <c r="F22" s="123"/>
      <c r="G22" s="123"/>
      <c r="H22" s="123"/>
      <c r="I22" s="123"/>
      <c r="J22" s="123"/>
      <c r="K22" s="123"/>
      <c r="L22" s="123"/>
      <c r="M22" s="123"/>
      <c r="N22" s="123">
        <f t="shared" si="0"/>
        <v>0</v>
      </c>
      <c r="O22" s="123"/>
      <c r="P22" s="123"/>
      <c r="Q22" s="123"/>
      <c r="R22" s="123"/>
      <c r="S22" s="123"/>
      <c r="T22" s="123">
        <f t="shared" si="1"/>
        <v>0</v>
      </c>
      <c r="U22" s="123"/>
      <c r="V22" s="123"/>
      <c r="W22" s="123"/>
      <c r="X22" s="123"/>
      <c r="Y22" s="123">
        <f t="shared" si="2"/>
        <v>0</v>
      </c>
      <c r="Z22" s="123"/>
      <c r="AA22" s="123"/>
      <c r="AB22" s="123"/>
      <c r="AC22" s="123"/>
      <c r="AD22" s="123">
        <f t="shared" si="3"/>
        <v>0</v>
      </c>
      <c r="AE22" s="123">
        <f t="shared" si="4"/>
        <v>0</v>
      </c>
      <c r="AF22" s="2">
        <v>1589764000</v>
      </c>
      <c r="AG22" s="2">
        <f>AE12+AE13+AE14+AE15+AE16+AE17+AE18+AE19+AE20+AE21+AE22</f>
        <v>1589764000</v>
      </c>
      <c r="AH22" s="129">
        <f>AF22-AG22</f>
        <v>0</v>
      </c>
    </row>
    <row r="23" spans="1:34" ht="23.25">
      <c r="A23" s="22"/>
      <c r="B23" s="79"/>
      <c r="C23" s="74" t="s">
        <v>145</v>
      </c>
      <c r="D23" s="59"/>
      <c r="E23" s="60"/>
      <c r="F23" s="123"/>
      <c r="G23" s="123"/>
      <c r="H23" s="123"/>
      <c r="I23" s="123"/>
      <c r="J23" s="123"/>
      <c r="K23" s="123"/>
      <c r="L23" s="123"/>
      <c r="M23" s="123"/>
      <c r="N23" s="123">
        <f t="shared" si="0"/>
        <v>0</v>
      </c>
      <c r="O23" s="123"/>
      <c r="P23" s="123"/>
      <c r="Q23" s="123"/>
      <c r="R23" s="123"/>
      <c r="S23" s="123"/>
      <c r="T23" s="123">
        <f t="shared" si="1"/>
        <v>0</v>
      </c>
      <c r="U23" s="123"/>
      <c r="V23" s="123"/>
      <c r="W23" s="123"/>
      <c r="X23" s="123"/>
      <c r="Y23" s="123">
        <f t="shared" si="2"/>
        <v>0</v>
      </c>
      <c r="Z23" s="123"/>
      <c r="AA23" s="123"/>
      <c r="AB23" s="123"/>
      <c r="AC23" s="123"/>
      <c r="AD23" s="123">
        <f t="shared" si="3"/>
        <v>0</v>
      </c>
      <c r="AE23" s="123">
        <f t="shared" si="4"/>
        <v>0</v>
      </c>
    </row>
    <row r="24" spans="1:34" ht="23.25">
      <c r="A24" s="22">
        <v>51011010</v>
      </c>
      <c r="B24" s="78"/>
      <c r="C24" s="59"/>
      <c r="D24" s="59" t="s">
        <v>146</v>
      </c>
      <c r="E24" s="60"/>
      <c r="F24" s="123"/>
      <c r="G24" s="123"/>
      <c r="H24" s="123"/>
      <c r="I24" s="123"/>
      <c r="J24" s="123"/>
      <c r="K24" s="123"/>
      <c r="L24" s="123"/>
      <c r="M24" s="123"/>
      <c r="N24" s="123">
        <f t="shared" si="0"/>
        <v>0</v>
      </c>
      <c r="O24" s="123"/>
      <c r="P24" s="123"/>
      <c r="Q24" s="123"/>
      <c r="R24" s="123"/>
      <c r="S24" s="123"/>
      <c r="T24" s="123">
        <f t="shared" si="1"/>
        <v>0</v>
      </c>
      <c r="U24" s="123"/>
      <c r="V24" s="123"/>
      <c r="W24" s="123"/>
      <c r="X24" s="123"/>
      <c r="Y24" s="123">
        <f t="shared" si="2"/>
        <v>0</v>
      </c>
      <c r="Z24" s="123"/>
      <c r="AA24" s="123"/>
      <c r="AB24" s="123"/>
      <c r="AC24" s="123"/>
      <c r="AD24" s="123">
        <f t="shared" si="3"/>
        <v>0</v>
      </c>
      <c r="AE24" s="123">
        <f t="shared" si="4"/>
        <v>0</v>
      </c>
    </row>
    <row r="25" spans="1:34" ht="23.25">
      <c r="A25" s="22">
        <v>51011020</v>
      </c>
      <c r="B25" s="78"/>
      <c r="C25" s="59"/>
      <c r="D25" s="59" t="s">
        <v>147</v>
      </c>
      <c r="E25" s="60"/>
      <c r="F25" s="123"/>
      <c r="G25" s="123"/>
      <c r="H25" s="123"/>
      <c r="I25" s="123"/>
      <c r="J25" s="123"/>
      <c r="K25" s="123"/>
      <c r="L25" s="123"/>
      <c r="M25" s="123"/>
      <c r="N25" s="123">
        <f t="shared" si="0"/>
        <v>0</v>
      </c>
      <c r="O25" s="123"/>
      <c r="P25" s="123"/>
      <c r="Q25" s="123"/>
      <c r="R25" s="123"/>
      <c r="S25" s="123"/>
      <c r="T25" s="123">
        <f t="shared" si="1"/>
        <v>0</v>
      </c>
      <c r="U25" s="123"/>
      <c r="V25" s="123"/>
      <c r="W25" s="123"/>
      <c r="X25" s="123"/>
      <c r="Y25" s="123">
        <f t="shared" si="2"/>
        <v>0</v>
      </c>
      <c r="Z25" s="123"/>
      <c r="AA25" s="123"/>
      <c r="AB25" s="123"/>
      <c r="AC25" s="123"/>
      <c r="AD25" s="123">
        <f t="shared" si="3"/>
        <v>0</v>
      </c>
      <c r="AE25" s="123">
        <f t="shared" si="4"/>
        <v>0</v>
      </c>
    </row>
    <row r="26" spans="1:34" ht="23.25">
      <c r="A26" s="22"/>
      <c r="B26" s="79"/>
      <c r="C26" s="74" t="s">
        <v>148</v>
      </c>
      <c r="D26" s="59"/>
      <c r="E26" s="60"/>
      <c r="F26" s="123"/>
      <c r="G26" s="123"/>
      <c r="H26" s="123"/>
      <c r="I26" s="123"/>
      <c r="J26" s="123"/>
      <c r="K26" s="123"/>
      <c r="L26" s="123"/>
      <c r="M26" s="123"/>
      <c r="N26" s="123">
        <f t="shared" si="0"/>
        <v>0</v>
      </c>
      <c r="O26" s="123"/>
      <c r="P26" s="123"/>
      <c r="Q26" s="123"/>
      <c r="R26" s="123"/>
      <c r="S26" s="123"/>
      <c r="T26" s="123">
        <f t="shared" si="1"/>
        <v>0</v>
      </c>
      <c r="U26" s="123"/>
      <c r="V26" s="123"/>
      <c r="W26" s="123"/>
      <c r="X26" s="123"/>
      <c r="Y26" s="123">
        <f t="shared" si="2"/>
        <v>0</v>
      </c>
      <c r="Z26" s="123"/>
      <c r="AA26" s="123"/>
      <c r="AB26" s="123"/>
      <c r="AC26" s="123"/>
      <c r="AD26" s="123">
        <f t="shared" si="3"/>
        <v>0</v>
      </c>
      <c r="AE26" s="123">
        <f t="shared" si="4"/>
        <v>0</v>
      </c>
    </row>
    <row r="27" spans="1:34" ht="23.25">
      <c r="A27" s="22">
        <v>51020010</v>
      </c>
      <c r="B27" s="78"/>
      <c r="C27" s="59"/>
      <c r="D27" s="59" t="s">
        <v>149</v>
      </c>
      <c r="E27" s="60"/>
      <c r="F27" s="123"/>
      <c r="G27" s="123"/>
      <c r="H27" s="123"/>
      <c r="I27" s="123"/>
      <c r="J27" s="123"/>
      <c r="K27" s="123"/>
      <c r="L27" s="123"/>
      <c r="M27" s="123"/>
      <c r="N27" s="123">
        <f t="shared" si="0"/>
        <v>0</v>
      </c>
      <c r="O27" s="123"/>
      <c r="P27" s="123"/>
      <c r="Q27" s="123"/>
      <c r="R27" s="123"/>
      <c r="S27" s="123"/>
      <c r="T27" s="123">
        <f t="shared" si="1"/>
        <v>0</v>
      </c>
      <c r="U27" s="123"/>
      <c r="V27" s="123"/>
      <c r="W27" s="123"/>
      <c r="X27" s="123"/>
      <c r="Y27" s="123">
        <f t="shared" si="2"/>
        <v>0</v>
      </c>
      <c r="Z27" s="123"/>
      <c r="AA27" s="123"/>
      <c r="AB27" s="123"/>
      <c r="AC27" s="123"/>
      <c r="AD27" s="123">
        <f t="shared" si="3"/>
        <v>0</v>
      </c>
      <c r="AE27" s="123">
        <f t="shared" si="4"/>
        <v>0</v>
      </c>
    </row>
    <row r="28" spans="1:34" ht="23.25">
      <c r="A28" s="22">
        <v>51020020</v>
      </c>
      <c r="B28" s="78"/>
      <c r="C28" s="59"/>
      <c r="D28" s="59" t="s">
        <v>150</v>
      </c>
      <c r="E28" s="60"/>
      <c r="F28" s="123"/>
      <c r="G28" s="123"/>
      <c r="H28" s="123"/>
      <c r="I28" s="123"/>
      <c r="J28" s="123"/>
      <c r="K28" s="123"/>
      <c r="L28" s="123"/>
      <c r="M28" s="123"/>
      <c r="N28" s="123">
        <f t="shared" si="0"/>
        <v>0</v>
      </c>
      <c r="O28" s="123"/>
      <c r="P28" s="123"/>
      <c r="Q28" s="123"/>
      <c r="R28" s="123"/>
      <c r="S28" s="123"/>
      <c r="T28" s="123">
        <f t="shared" si="1"/>
        <v>0</v>
      </c>
      <c r="U28" s="123"/>
      <c r="V28" s="123"/>
      <c r="W28" s="123"/>
      <c r="X28" s="123"/>
      <c r="Y28" s="123">
        <f t="shared" si="2"/>
        <v>0</v>
      </c>
      <c r="Z28" s="123"/>
      <c r="AA28" s="123"/>
      <c r="AB28" s="123"/>
      <c r="AC28" s="123"/>
      <c r="AD28" s="123">
        <f t="shared" si="3"/>
        <v>0</v>
      </c>
      <c r="AE28" s="123">
        <f t="shared" si="4"/>
        <v>0</v>
      </c>
    </row>
    <row r="29" spans="1:34" ht="23.25">
      <c r="A29" s="22"/>
      <c r="B29" s="79" t="s">
        <v>151</v>
      </c>
      <c r="C29" s="59"/>
      <c r="D29" s="59"/>
      <c r="E29" s="60"/>
      <c r="F29" s="123"/>
      <c r="G29" s="123"/>
      <c r="H29" s="123"/>
      <c r="I29" s="123"/>
      <c r="J29" s="123"/>
      <c r="K29" s="123"/>
      <c r="L29" s="123"/>
      <c r="M29" s="123"/>
      <c r="N29" s="123">
        <f t="shared" si="0"/>
        <v>0</v>
      </c>
      <c r="O29" s="123"/>
      <c r="P29" s="123"/>
      <c r="Q29" s="123"/>
      <c r="R29" s="123"/>
      <c r="S29" s="123"/>
      <c r="T29" s="123">
        <f t="shared" si="1"/>
        <v>0</v>
      </c>
      <c r="U29" s="123"/>
      <c r="V29" s="123"/>
      <c r="W29" s="123"/>
      <c r="X29" s="123"/>
      <c r="Y29" s="123">
        <f t="shared" si="2"/>
        <v>0</v>
      </c>
      <c r="Z29" s="123"/>
      <c r="AA29" s="123"/>
      <c r="AB29" s="123"/>
      <c r="AC29" s="123"/>
      <c r="AD29" s="123">
        <f t="shared" si="3"/>
        <v>0</v>
      </c>
      <c r="AE29" s="123">
        <f t="shared" si="4"/>
        <v>0</v>
      </c>
    </row>
    <row r="30" spans="1:34" ht="23.25">
      <c r="A30" s="22"/>
      <c r="B30" s="79" t="s">
        <v>152</v>
      </c>
      <c r="C30" s="59"/>
      <c r="D30" s="59"/>
      <c r="E30" s="60"/>
      <c r="F30" s="123"/>
      <c r="G30" s="123"/>
      <c r="H30" s="123"/>
      <c r="I30" s="123"/>
      <c r="J30" s="123"/>
      <c r="K30" s="123"/>
      <c r="L30" s="123"/>
      <c r="M30" s="123"/>
      <c r="N30" s="123">
        <f t="shared" si="0"/>
        <v>0</v>
      </c>
      <c r="O30" s="123"/>
      <c r="P30" s="123"/>
      <c r="Q30" s="123"/>
      <c r="R30" s="123"/>
      <c r="S30" s="123"/>
      <c r="T30" s="123">
        <f t="shared" si="1"/>
        <v>0</v>
      </c>
      <c r="U30" s="123"/>
      <c r="V30" s="123"/>
      <c r="W30" s="123"/>
      <c r="X30" s="123"/>
      <c r="Y30" s="123">
        <f t="shared" si="2"/>
        <v>0</v>
      </c>
      <c r="Z30" s="123"/>
      <c r="AA30" s="123"/>
      <c r="AB30" s="123"/>
      <c r="AC30" s="123"/>
      <c r="AD30" s="123">
        <f t="shared" si="3"/>
        <v>0</v>
      </c>
      <c r="AE30" s="123">
        <f t="shared" si="4"/>
        <v>0</v>
      </c>
    </row>
    <row r="31" spans="1:34" ht="23.25">
      <c r="A31" s="22"/>
      <c r="B31" s="79"/>
      <c r="C31" s="74" t="s">
        <v>153</v>
      </c>
      <c r="D31" s="74"/>
      <c r="E31" s="71"/>
      <c r="F31" s="123"/>
      <c r="G31" s="123"/>
      <c r="H31" s="123"/>
      <c r="I31" s="123"/>
      <c r="J31" s="123"/>
      <c r="K31" s="123"/>
      <c r="L31" s="123"/>
      <c r="M31" s="123"/>
      <c r="N31" s="123">
        <f t="shared" si="0"/>
        <v>0</v>
      </c>
      <c r="O31" s="123"/>
      <c r="P31" s="123"/>
      <c r="Q31" s="123"/>
      <c r="R31" s="123"/>
      <c r="S31" s="123"/>
      <c r="T31" s="123">
        <f t="shared" si="1"/>
        <v>0</v>
      </c>
      <c r="U31" s="123"/>
      <c r="V31" s="123"/>
      <c r="W31" s="123"/>
      <c r="X31" s="123"/>
      <c r="Y31" s="123">
        <f t="shared" si="2"/>
        <v>0</v>
      </c>
      <c r="Z31" s="123"/>
      <c r="AA31" s="123"/>
      <c r="AB31" s="123"/>
      <c r="AC31" s="123"/>
      <c r="AD31" s="123">
        <f t="shared" si="3"/>
        <v>0</v>
      </c>
      <c r="AE31" s="123">
        <f t="shared" si="4"/>
        <v>0</v>
      </c>
    </row>
    <row r="32" spans="1:34" ht="23.25">
      <c r="A32" s="22">
        <v>52010010</v>
      </c>
      <c r="B32" s="78"/>
      <c r="C32" s="59"/>
      <c r="D32" s="59" t="s">
        <v>154</v>
      </c>
      <c r="E32" s="60"/>
      <c r="F32" s="123">
        <v>2770025.94</v>
      </c>
      <c r="G32" s="123">
        <v>1877124</v>
      </c>
      <c r="H32" s="123">
        <v>2910276</v>
      </c>
      <c r="I32" s="123">
        <v>6634956</v>
      </c>
      <c r="J32" s="123">
        <v>1700184</v>
      </c>
      <c r="K32" s="123">
        <v>2336544</v>
      </c>
      <c r="L32" s="123">
        <v>1852680</v>
      </c>
      <c r="M32" s="123">
        <v>2003128.92</v>
      </c>
      <c r="N32" s="123">
        <f>SUM(F32:M32)</f>
        <v>22084918.859999999</v>
      </c>
      <c r="O32" s="123">
        <v>2057868</v>
      </c>
      <c r="P32" s="123">
        <v>1820424</v>
      </c>
      <c r="Q32" s="123">
        <v>2538492</v>
      </c>
      <c r="R32" s="123">
        <v>4007148</v>
      </c>
      <c r="S32" s="123">
        <v>2736162.42</v>
      </c>
      <c r="T32" s="123">
        <f t="shared" si="1"/>
        <v>13160094.42</v>
      </c>
      <c r="U32" s="123">
        <v>1114416</v>
      </c>
      <c r="V32" s="123">
        <v>1301412</v>
      </c>
      <c r="W32" s="123">
        <v>2818752</v>
      </c>
      <c r="X32" s="123">
        <v>1924980</v>
      </c>
      <c r="Y32" s="123">
        <f t="shared" si="2"/>
        <v>7159560</v>
      </c>
      <c r="Z32" s="123">
        <v>1181304</v>
      </c>
      <c r="AA32" s="123">
        <v>1158024</v>
      </c>
      <c r="AB32" s="123">
        <v>1624608</v>
      </c>
      <c r="AC32" s="123">
        <v>1717740</v>
      </c>
      <c r="AD32" s="123">
        <f t="shared" si="3"/>
        <v>5681676</v>
      </c>
      <c r="AE32" s="131">
        <f t="shared" si="4"/>
        <v>48086249.280000001</v>
      </c>
    </row>
    <row r="33" spans="1:32" ht="23.25">
      <c r="A33" s="22">
        <v>52010020</v>
      </c>
      <c r="B33" s="78"/>
      <c r="C33" s="59"/>
      <c r="D33" s="80" t="s">
        <v>155</v>
      </c>
      <c r="E33" s="81"/>
      <c r="F33" s="123"/>
      <c r="G33" s="123">
        <v>391368</v>
      </c>
      <c r="H33" s="123">
        <v>419628</v>
      </c>
      <c r="I33" s="123">
        <v>1740060</v>
      </c>
      <c r="J33" s="123">
        <v>176472</v>
      </c>
      <c r="K33" s="123">
        <v>481416</v>
      </c>
      <c r="L33" s="123">
        <v>218268</v>
      </c>
      <c r="M33" s="123">
        <v>239424</v>
      </c>
      <c r="N33" s="123">
        <f>SUM(F33:M33)</f>
        <v>3666636</v>
      </c>
      <c r="O33" s="123"/>
      <c r="P33" s="123">
        <v>222840</v>
      </c>
      <c r="Q33" s="123">
        <v>223488</v>
      </c>
      <c r="R33" s="123">
        <v>224004</v>
      </c>
      <c r="S33" s="123">
        <v>163692</v>
      </c>
      <c r="T33" s="123">
        <f t="shared" si="1"/>
        <v>834024</v>
      </c>
      <c r="U33" s="123">
        <v>223812</v>
      </c>
      <c r="V33" s="123">
        <v>222072</v>
      </c>
      <c r="W33" s="123">
        <v>175884</v>
      </c>
      <c r="X33" s="123">
        <v>223620</v>
      </c>
      <c r="Y33" s="123">
        <f t="shared" si="2"/>
        <v>845388</v>
      </c>
      <c r="Z33" s="123"/>
      <c r="AA33" s="123">
        <v>223812</v>
      </c>
      <c r="AB33" s="123">
        <v>223224</v>
      </c>
      <c r="AC33" s="123"/>
      <c r="AD33" s="123">
        <f t="shared" si="3"/>
        <v>447036</v>
      </c>
      <c r="AE33" s="131">
        <f t="shared" si="4"/>
        <v>5793084</v>
      </c>
    </row>
    <row r="34" spans="1:32" ht="23.25">
      <c r="A34" s="22">
        <v>52010030</v>
      </c>
      <c r="B34" s="78"/>
      <c r="C34" s="59"/>
      <c r="D34" s="59" t="s">
        <v>156</v>
      </c>
      <c r="E34" s="60"/>
      <c r="F34" s="123">
        <v>20000</v>
      </c>
      <c r="G34" s="123">
        <v>20000</v>
      </c>
      <c r="H34" s="123">
        <v>35000</v>
      </c>
      <c r="I34" s="123">
        <v>401000</v>
      </c>
      <c r="J34" s="123">
        <v>60000</v>
      </c>
      <c r="K34" s="123">
        <v>30000</v>
      </c>
      <c r="L34" s="123">
        <v>50000</v>
      </c>
      <c r="M34" s="123">
        <v>30000</v>
      </c>
      <c r="N34" s="123">
        <f t="shared" ref="N34:N97" si="5">SUM(F34:M34)</f>
        <v>646000</v>
      </c>
      <c r="O34" s="123">
        <v>30000</v>
      </c>
      <c r="P34" s="123">
        <v>60000</v>
      </c>
      <c r="Q34" s="123">
        <v>120000</v>
      </c>
      <c r="R34" s="123">
        <v>50000</v>
      </c>
      <c r="S34" s="123">
        <v>70000</v>
      </c>
      <c r="T34" s="123">
        <f t="shared" si="1"/>
        <v>330000</v>
      </c>
      <c r="U34" s="123">
        <v>30000</v>
      </c>
      <c r="V34" s="123">
        <v>130000</v>
      </c>
      <c r="W34" s="123">
        <v>150000</v>
      </c>
      <c r="X34" s="123">
        <v>40000</v>
      </c>
      <c r="Y34" s="123">
        <f t="shared" si="2"/>
        <v>350000</v>
      </c>
      <c r="Z34" s="123">
        <v>20000</v>
      </c>
      <c r="AA34" s="123">
        <v>110000</v>
      </c>
      <c r="AB34" s="123">
        <v>50000</v>
      </c>
      <c r="AC34" s="123">
        <v>40000</v>
      </c>
      <c r="AD34" s="123">
        <f t="shared" si="3"/>
        <v>220000</v>
      </c>
      <c r="AE34" s="123">
        <f t="shared" si="4"/>
        <v>1546000</v>
      </c>
    </row>
    <row r="35" spans="1:32" ht="23.25">
      <c r="A35" s="22">
        <v>52010040</v>
      </c>
      <c r="B35" s="78"/>
      <c r="C35" s="59"/>
      <c r="D35" s="59" t="s">
        <v>157</v>
      </c>
      <c r="E35" s="60"/>
      <c r="F35" s="123"/>
      <c r="G35" s="123"/>
      <c r="H35" s="123"/>
      <c r="I35" s="123"/>
      <c r="J35" s="123"/>
      <c r="K35" s="123"/>
      <c r="L35" s="123"/>
      <c r="M35" s="123"/>
      <c r="N35" s="123">
        <f t="shared" si="5"/>
        <v>0</v>
      </c>
      <c r="O35" s="123"/>
      <c r="P35" s="123">
        <v>110000</v>
      </c>
      <c r="Q35" s="123">
        <v>80000</v>
      </c>
      <c r="R35" s="123"/>
      <c r="S35" s="123">
        <v>160000</v>
      </c>
      <c r="T35" s="123">
        <f t="shared" si="1"/>
        <v>350000</v>
      </c>
      <c r="U35" s="123"/>
      <c r="V35" s="123">
        <v>120000</v>
      </c>
      <c r="W35" s="123">
        <v>55000</v>
      </c>
      <c r="X35" s="123"/>
      <c r="Y35" s="123">
        <f t="shared" si="2"/>
        <v>175000</v>
      </c>
      <c r="Z35" s="123"/>
      <c r="AA35" s="123">
        <v>150000</v>
      </c>
      <c r="AB35" s="123">
        <v>80000</v>
      </c>
      <c r="AC35" s="123"/>
      <c r="AD35" s="123">
        <f t="shared" si="3"/>
        <v>230000</v>
      </c>
      <c r="AE35" s="123">
        <f t="shared" si="4"/>
        <v>755000</v>
      </c>
    </row>
    <row r="36" spans="1:32" ht="23.25">
      <c r="A36" s="82">
        <v>52010050</v>
      </c>
      <c r="B36" s="83"/>
      <c r="C36" s="84"/>
      <c r="D36" s="84" t="s">
        <v>158</v>
      </c>
      <c r="E36" s="85"/>
      <c r="F36" s="123"/>
      <c r="G36" s="123"/>
      <c r="H36" s="123"/>
      <c r="I36" s="123"/>
      <c r="J36" s="123"/>
      <c r="K36" s="123"/>
      <c r="L36" s="123"/>
      <c r="M36" s="123"/>
      <c r="N36" s="123">
        <f t="shared" si="5"/>
        <v>0</v>
      </c>
      <c r="O36" s="123"/>
      <c r="P36" s="123"/>
      <c r="Q36" s="123"/>
      <c r="R36" s="123"/>
      <c r="S36" s="123"/>
      <c r="T36" s="123">
        <f t="shared" si="1"/>
        <v>0</v>
      </c>
      <c r="U36" s="123"/>
      <c r="V36" s="123"/>
      <c r="W36" s="123"/>
      <c r="X36" s="123"/>
      <c r="Y36" s="123">
        <f t="shared" si="2"/>
        <v>0</v>
      </c>
      <c r="Z36" s="123"/>
      <c r="AA36" s="123"/>
      <c r="AB36" s="123"/>
      <c r="AC36" s="123"/>
      <c r="AD36" s="123">
        <f t="shared" si="3"/>
        <v>0</v>
      </c>
      <c r="AE36" s="123">
        <f t="shared" si="4"/>
        <v>0</v>
      </c>
    </row>
    <row r="37" spans="1:32" ht="23.25">
      <c r="A37" s="82">
        <v>52010060</v>
      </c>
      <c r="B37" s="83"/>
      <c r="C37" s="84"/>
      <c r="D37" s="84" t="s">
        <v>159</v>
      </c>
      <c r="E37" s="85"/>
      <c r="F37" s="123"/>
      <c r="G37" s="123"/>
      <c r="H37" s="123"/>
      <c r="I37" s="123"/>
      <c r="J37" s="123"/>
      <c r="K37" s="123"/>
      <c r="L37" s="123"/>
      <c r="M37" s="123"/>
      <c r="N37" s="123">
        <f t="shared" si="5"/>
        <v>0</v>
      </c>
      <c r="O37" s="123"/>
      <c r="P37" s="123"/>
      <c r="Q37" s="123"/>
      <c r="R37" s="123"/>
      <c r="S37" s="123"/>
      <c r="T37" s="123">
        <f t="shared" si="1"/>
        <v>0</v>
      </c>
      <c r="U37" s="123"/>
      <c r="V37" s="123"/>
      <c r="W37" s="123"/>
      <c r="X37" s="123"/>
      <c r="Y37" s="123">
        <f t="shared" si="2"/>
        <v>0</v>
      </c>
      <c r="Z37" s="123"/>
      <c r="AA37" s="123"/>
      <c r="AB37" s="123"/>
      <c r="AC37" s="123"/>
      <c r="AD37" s="123">
        <f t="shared" si="3"/>
        <v>0</v>
      </c>
      <c r="AE37" s="123">
        <f t="shared" si="4"/>
        <v>0</v>
      </c>
    </row>
    <row r="38" spans="1:32" ht="23.25">
      <c r="A38" s="22">
        <v>52010070</v>
      </c>
      <c r="B38" s="78"/>
      <c r="C38" s="59"/>
      <c r="D38" s="59" t="s">
        <v>160</v>
      </c>
      <c r="E38" s="60"/>
      <c r="F38" s="123"/>
      <c r="G38" s="123">
        <v>54000</v>
      </c>
      <c r="H38" s="123">
        <v>54000</v>
      </c>
      <c r="I38" s="123">
        <v>216000</v>
      </c>
      <c r="J38" s="123">
        <v>27000</v>
      </c>
      <c r="K38" s="123">
        <v>54000</v>
      </c>
      <c r="L38" s="123">
        <v>27000</v>
      </c>
      <c r="M38" s="123">
        <v>27000</v>
      </c>
      <c r="N38" s="123">
        <f t="shared" si="5"/>
        <v>459000</v>
      </c>
      <c r="O38" s="123"/>
      <c r="P38" s="123">
        <v>27000</v>
      </c>
      <c r="Q38" s="123">
        <v>27000</v>
      </c>
      <c r="R38" s="123">
        <v>27000</v>
      </c>
      <c r="S38" s="123">
        <v>27000</v>
      </c>
      <c r="T38" s="123">
        <f t="shared" si="1"/>
        <v>108000</v>
      </c>
      <c r="U38" s="123">
        <v>27000</v>
      </c>
      <c r="V38" s="123">
        <v>27000</v>
      </c>
      <c r="W38" s="123">
        <v>27000</v>
      </c>
      <c r="X38" s="123">
        <v>27000</v>
      </c>
      <c r="Y38" s="123">
        <f t="shared" si="2"/>
        <v>108000</v>
      </c>
      <c r="Z38" s="123"/>
      <c r="AA38" s="123">
        <v>27000</v>
      </c>
      <c r="AB38" s="123">
        <v>27000</v>
      </c>
      <c r="AC38" s="123"/>
      <c r="AD38" s="123">
        <f t="shared" si="3"/>
        <v>54000</v>
      </c>
      <c r="AE38" s="131">
        <f t="shared" si="4"/>
        <v>729000</v>
      </c>
    </row>
    <row r="39" spans="1:32" ht="23.25">
      <c r="A39" s="22">
        <v>52010990</v>
      </c>
      <c r="B39" s="78"/>
      <c r="C39" s="59"/>
      <c r="D39" s="59" t="s">
        <v>161</v>
      </c>
      <c r="E39" s="60"/>
      <c r="F39" s="123">
        <v>20000</v>
      </c>
      <c r="G39" s="123">
        <v>10000</v>
      </c>
      <c r="H39" s="123">
        <v>10000</v>
      </c>
      <c r="I39" s="123">
        <v>15000</v>
      </c>
      <c r="J39" s="123"/>
      <c r="K39" s="123">
        <v>10000</v>
      </c>
      <c r="L39" s="123"/>
      <c r="M39" s="123"/>
      <c r="N39" s="123">
        <f t="shared" si="5"/>
        <v>65000</v>
      </c>
      <c r="O39" s="123"/>
      <c r="P39" s="123">
        <v>5000</v>
      </c>
      <c r="Q39" s="123">
        <v>5000</v>
      </c>
      <c r="R39" s="123"/>
      <c r="S39" s="123">
        <v>4000</v>
      </c>
      <c r="T39" s="123">
        <f t="shared" si="1"/>
        <v>14000</v>
      </c>
      <c r="U39" s="123"/>
      <c r="V39" s="123">
        <v>8000</v>
      </c>
      <c r="W39" s="123">
        <v>8000</v>
      </c>
      <c r="X39" s="123">
        <v>8000</v>
      </c>
      <c r="Y39" s="123">
        <f t="shared" si="2"/>
        <v>24000</v>
      </c>
      <c r="Z39" s="123"/>
      <c r="AA39" s="123">
        <v>8000</v>
      </c>
      <c r="AB39" s="123">
        <v>8000</v>
      </c>
      <c r="AC39" s="123">
        <v>0</v>
      </c>
      <c r="AD39" s="123">
        <f t="shared" si="3"/>
        <v>16000</v>
      </c>
      <c r="AE39" s="123">
        <f t="shared" si="4"/>
        <v>119000</v>
      </c>
    </row>
    <row r="40" spans="1:32" ht="23.25">
      <c r="A40" s="36"/>
      <c r="B40" s="86"/>
      <c r="C40" s="87" t="s">
        <v>162</v>
      </c>
      <c r="D40" s="53"/>
      <c r="E40" s="88"/>
      <c r="F40" s="123"/>
      <c r="G40" s="123"/>
      <c r="H40" s="123"/>
      <c r="I40" s="123"/>
      <c r="J40" s="123"/>
      <c r="K40" s="123"/>
      <c r="L40" s="123"/>
      <c r="M40" s="123"/>
      <c r="N40" s="123">
        <f t="shared" si="5"/>
        <v>0</v>
      </c>
      <c r="O40" s="123"/>
      <c r="P40" s="123"/>
      <c r="Q40" s="123"/>
      <c r="R40" s="123"/>
      <c r="S40" s="123"/>
      <c r="T40" s="123">
        <f t="shared" si="1"/>
        <v>0</v>
      </c>
      <c r="U40" s="123"/>
      <c r="V40" s="123"/>
      <c r="W40" s="123"/>
      <c r="X40" s="123"/>
      <c r="Y40" s="123">
        <f t="shared" si="2"/>
        <v>0</v>
      </c>
      <c r="Z40" s="123"/>
      <c r="AA40" s="123"/>
      <c r="AB40" s="123"/>
      <c r="AC40" s="123"/>
      <c r="AD40" s="123">
        <f t="shared" si="3"/>
        <v>0</v>
      </c>
      <c r="AE40" s="123">
        <f t="shared" si="4"/>
        <v>0</v>
      </c>
    </row>
    <row r="41" spans="1:32" ht="23.25">
      <c r="A41" s="22">
        <v>52011010</v>
      </c>
      <c r="B41" s="78"/>
      <c r="C41" s="59"/>
      <c r="D41" s="59" t="s">
        <v>163</v>
      </c>
      <c r="E41" s="60"/>
      <c r="F41" s="123"/>
      <c r="G41" s="123"/>
      <c r="H41" s="123"/>
      <c r="I41" s="123"/>
      <c r="J41" s="123"/>
      <c r="K41" s="123"/>
      <c r="L41" s="123"/>
      <c r="M41" s="123"/>
      <c r="N41" s="123">
        <f t="shared" si="5"/>
        <v>0</v>
      </c>
      <c r="O41" s="123"/>
      <c r="P41" s="123"/>
      <c r="Q41" s="123"/>
      <c r="R41" s="123"/>
      <c r="S41" s="123"/>
      <c r="T41" s="123">
        <f t="shared" si="1"/>
        <v>0</v>
      </c>
      <c r="U41" s="123"/>
      <c r="V41" s="123"/>
      <c r="W41" s="123"/>
      <c r="X41" s="123"/>
      <c r="Y41" s="123">
        <f t="shared" si="2"/>
        <v>0</v>
      </c>
      <c r="Z41" s="123"/>
      <c r="AA41" s="123"/>
      <c r="AB41" s="123"/>
      <c r="AC41" s="123"/>
      <c r="AD41" s="123">
        <f t="shared" si="3"/>
        <v>0</v>
      </c>
      <c r="AE41" s="123">
        <f t="shared" si="4"/>
        <v>0</v>
      </c>
    </row>
    <row r="42" spans="1:32" ht="23.25">
      <c r="A42" s="22">
        <v>52011020</v>
      </c>
      <c r="B42" s="78"/>
      <c r="C42" s="59"/>
      <c r="D42" s="59" t="s">
        <v>164</v>
      </c>
      <c r="E42" s="60"/>
      <c r="F42" s="123">
        <v>288054.63</v>
      </c>
      <c r="G42" s="123">
        <v>200952.12</v>
      </c>
      <c r="H42" s="123">
        <v>307203.48</v>
      </c>
      <c r="I42" s="123">
        <v>673699.96</v>
      </c>
      <c r="J42" s="123">
        <v>167185.92000000001</v>
      </c>
      <c r="K42" s="123">
        <v>247378.8</v>
      </c>
      <c r="L42" s="123">
        <v>199517.28</v>
      </c>
      <c r="M42" s="123">
        <v>219964.14</v>
      </c>
      <c r="N42" s="123">
        <f t="shared" si="5"/>
        <v>2303956.33</v>
      </c>
      <c r="O42" s="123">
        <v>220103.88</v>
      </c>
      <c r="P42" s="123">
        <v>188434.32</v>
      </c>
      <c r="Q42" s="123">
        <v>279234.12</v>
      </c>
      <c r="R42" s="123">
        <v>427213.32</v>
      </c>
      <c r="S42" s="123">
        <v>292462.34999999998</v>
      </c>
      <c r="T42" s="123">
        <f t="shared" si="1"/>
        <v>1407447.9900000002</v>
      </c>
      <c r="U42" s="123">
        <v>117155.04</v>
      </c>
      <c r="V42" s="123">
        <v>134879.4</v>
      </c>
      <c r="W42" s="123">
        <v>306136.08</v>
      </c>
      <c r="X42" s="123">
        <v>204819.36</v>
      </c>
      <c r="Y42" s="123">
        <f t="shared" si="2"/>
        <v>762989.88</v>
      </c>
      <c r="Z42" s="123">
        <v>124324.32</v>
      </c>
      <c r="AA42" s="123">
        <v>115238.64</v>
      </c>
      <c r="AB42" s="123">
        <v>175053.6</v>
      </c>
      <c r="AC42" s="123">
        <v>180699.48</v>
      </c>
      <c r="AD42" s="123">
        <f t="shared" si="3"/>
        <v>595316.04</v>
      </c>
      <c r="AE42" s="131">
        <f t="shared" si="4"/>
        <v>5069710.24</v>
      </c>
    </row>
    <row r="43" spans="1:32" ht="23.25">
      <c r="A43" s="36"/>
      <c r="B43" s="86"/>
      <c r="C43" s="87" t="s">
        <v>165</v>
      </c>
      <c r="D43" s="53"/>
      <c r="E43" s="88"/>
      <c r="F43" s="123"/>
      <c r="G43" s="123"/>
      <c r="H43" s="123"/>
      <c r="I43" s="123"/>
      <c r="J43" s="123"/>
      <c r="K43" s="123"/>
      <c r="L43" s="123"/>
      <c r="M43" s="123"/>
      <c r="N43" s="123">
        <f t="shared" si="5"/>
        <v>0</v>
      </c>
      <c r="O43" s="123"/>
      <c r="P43" s="123"/>
      <c r="Q43" s="123"/>
      <c r="R43" s="123"/>
      <c r="S43" s="123"/>
      <c r="T43" s="123">
        <f t="shared" si="1"/>
        <v>0</v>
      </c>
      <c r="U43" s="123"/>
      <c r="V43" s="123"/>
      <c r="W43" s="123"/>
      <c r="X43" s="123"/>
      <c r="Y43" s="123">
        <f t="shared" si="2"/>
        <v>0</v>
      </c>
      <c r="Z43" s="123"/>
      <c r="AA43" s="123"/>
      <c r="AB43" s="123"/>
      <c r="AC43" s="123"/>
      <c r="AD43" s="123">
        <f t="shared" si="3"/>
        <v>0</v>
      </c>
      <c r="AE43" s="123">
        <f t="shared" si="4"/>
        <v>0</v>
      </c>
    </row>
    <row r="44" spans="1:32" ht="23.25">
      <c r="A44" s="22">
        <v>52012010</v>
      </c>
      <c r="B44" s="78"/>
      <c r="C44" s="59"/>
      <c r="D44" s="59" t="s">
        <v>166</v>
      </c>
      <c r="E44" s="60"/>
      <c r="F44" s="123"/>
      <c r="G44" s="123">
        <v>22800</v>
      </c>
      <c r="H44" s="123">
        <v>22800</v>
      </c>
      <c r="I44" s="123">
        <v>0</v>
      </c>
      <c r="J44" s="123">
        <v>22800</v>
      </c>
      <c r="K44" s="123"/>
      <c r="L44" s="123"/>
      <c r="M44" s="123"/>
      <c r="N44" s="123">
        <f t="shared" si="5"/>
        <v>68400</v>
      </c>
      <c r="O44" s="123"/>
      <c r="P44" s="123"/>
      <c r="Q44" s="123"/>
      <c r="R44" s="123"/>
      <c r="S44" s="123"/>
      <c r="T44" s="123">
        <f t="shared" si="1"/>
        <v>0</v>
      </c>
      <c r="U44" s="123"/>
      <c r="V44" s="123"/>
      <c r="W44" s="123"/>
      <c r="X44" s="123"/>
      <c r="Y44" s="123">
        <f t="shared" si="2"/>
        <v>0</v>
      </c>
      <c r="Z44" s="123"/>
      <c r="AA44" s="123"/>
      <c r="AB44" s="123"/>
      <c r="AC44" s="123"/>
      <c r="AD44" s="123">
        <f t="shared" si="3"/>
        <v>0</v>
      </c>
      <c r="AE44" s="131">
        <f t="shared" si="4"/>
        <v>68400</v>
      </c>
    </row>
    <row r="45" spans="1:32" ht="23.25">
      <c r="A45" s="22">
        <v>52012020</v>
      </c>
      <c r="B45" s="78"/>
      <c r="C45" s="59"/>
      <c r="D45" s="59" t="s">
        <v>167</v>
      </c>
      <c r="E45" s="60"/>
      <c r="F45" s="123"/>
      <c r="G45" s="123"/>
      <c r="H45" s="123"/>
      <c r="I45" s="123">
        <v>350000</v>
      </c>
      <c r="J45" s="123"/>
      <c r="K45" s="123"/>
      <c r="L45" s="123"/>
      <c r="M45" s="123"/>
      <c r="N45" s="123">
        <f t="shared" si="5"/>
        <v>350000</v>
      </c>
      <c r="O45" s="123"/>
      <c r="P45" s="123">
        <v>45000</v>
      </c>
      <c r="Q45" s="123"/>
      <c r="R45" s="123"/>
      <c r="S45" s="123"/>
      <c r="T45" s="123">
        <f t="shared" si="1"/>
        <v>45000</v>
      </c>
      <c r="U45" s="123"/>
      <c r="V45" s="123">
        <v>20000</v>
      </c>
      <c r="W45" s="123"/>
      <c r="X45" s="123"/>
      <c r="Y45" s="123">
        <f t="shared" si="2"/>
        <v>20000</v>
      </c>
      <c r="Z45" s="123"/>
      <c r="AA45" s="123">
        <v>25000</v>
      </c>
      <c r="AB45" s="123"/>
      <c r="AC45" s="123"/>
      <c r="AD45" s="123">
        <f t="shared" si="3"/>
        <v>25000</v>
      </c>
      <c r="AE45" s="123">
        <f t="shared" si="4"/>
        <v>440000</v>
      </c>
    </row>
    <row r="46" spans="1:32" ht="23.25">
      <c r="A46" s="36">
        <v>52012030</v>
      </c>
      <c r="B46" s="89"/>
      <c r="C46" s="53"/>
      <c r="D46" s="53" t="s">
        <v>168</v>
      </c>
      <c r="E46" s="88"/>
      <c r="F46" s="123"/>
      <c r="G46" s="123"/>
      <c r="H46" s="123"/>
      <c r="I46" s="123"/>
      <c r="J46" s="123"/>
      <c r="K46" s="123"/>
      <c r="L46" s="123"/>
      <c r="M46" s="123"/>
      <c r="N46" s="123">
        <f t="shared" si="5"/>
        <v>0</v>
      </c>
      <c r="O46" s="123"/>
      <c r="P46" s="123"/>
      <c r="Q46" s="123"/>
      <c r="R46" s="123"/>
      <c r="S46" s="123"/>
      <c r="T46" s="123">
        <f t="shared" si="1"/>
        <v>0</v>
      </c>
      <c r="U46" s="123"/>
      <c r="V46" s="123"/>
      <c r="W46" s="123"/>
      <c r="X46" s="123"/>
      <c r="Y46" s="123">
        <f t="shared" si="2"/>
        <v>0</v>
      </c>
      <c r="Z46" s="123"/>
      <c r="AA46" s="123"/>
      <c r="AB46" s="123"/>
      <c r="AC46" s="123"/>
      <c r="AD46" s="123">
        <f t="shared" si="3"/>
        <v>0</v>
      </c>
      <c r="AE46" s="123">
        <f t="shared" si="4"/>
        <v>0</v>
      </c>
    </row>
    <row r="47" spans="1:32" ht="23.25">
      <c r="A47" s="22">
        <v>52012040</v>
      </c>
      <c r="B47" s="78"/>
      <c r="C47" s="59"/>
      <c r="D47" s="59" t="s">
        <v>169</v>
      </c>
      <c r="E47" s="60"/>
      <c r="F47" s="123"/>
      <c r="G47" s="123"/>
      <c r="H47" s="123"/>
      <c r="I47" s="123"/>
      <c r="J47" s="123"/>
      <c r="K47" s="123"/>
      <c r="L47" s="123"/>
      <c r="M47" s="123"/>
      <c r="N47" s="123">
        <f t="shared" si="5"/>
        <v>0</v>
      </c>
      <c r="O47" s="123"/>
      <c r="P47" s="123"/>
      <c r="Q47" s="123"/>
      <c r="R47" s="123"/>
      <c r="S47" s="123"/>
      <c r="T47" s="123">
        <f t="shared" si="1"/>
        <v>0</v>
      </c>
      <c r="U47" s="123"/>
      <c r="V47" s="123"/>
      <c r="W47" s="123"/>
      <c r="X47" s="123"/>
      <c r="Y47" s="123">
        <f t="shared" si="2"/>
        <v>0</v>
      </c>
      <c r="Z47" s="123"/>
      <c r="AA47" s="123"/>
      <c r="AB47" s="123"/>
      <c r="AC47" s="123"/>
      <c r="AD47" s="123">
        <f t="shared" si="3"/>
        <v>0</v>
      </c>
      <c r="AE47" s="123">
        <f t="shared" si="4"/>
        <v>0</v>
      </c>
    </row>
    <row r="48" spans="1:32" ht="23.25">
      <c r="A48" s="22">
        <v>52012050</v>
      </c>
      <c r="B48" s="78"/>
      <c r="C48" s="59"/>
      <c r="D48" s="59" t="s">
        <v>170</v>
      </c>
      <c r="E48" s="60"/>
      <c r="F48" s="123"/>
      <c r="G48" s="123"/>
      <c r="H48" s="123"/>
      <c r="I48" s="123">
        <v>625746.75</v>
      </c>
      <c r="J48" s="123"/>
      <c r="K48" s="123"/>
      <c r="L48" s="123"/>
      <c r="M48" s="123"/>
      <c r="N48" s="123">
        <f t="shared" si="5"/>
        <v>625746.75</v>
      </c>
      <c r="O48" s="123"/>
      <c r="P48" s="123"/>
      <c r="Q48" s="123"/>
      <c r="R48" s="123"/>
      <c r="S48" s="123"/>
      <c r="T48" s="123">
        <f t="shared" si="1"/>
        <v>0</v>
      </c>
      <c r="U48" s="123"/>
      <c r="V48" s="123"/>
      <c r="W48" s="123"/>
      <c r="X48" s="123"/>
      <c r="Y48" s="123">
        <f t="shared" si="2"/>
        <v>0</v>
      </c>
      <c r="Z48" s="123"/>
      <c r="AA48" s="123"/>
      <c r="AB48" s="123"/>
      <c r="AC48" s="123"/>
      <c r="AD48" s="123">
        <f t="shared" si="3"/>
        <v>0</v>
      </c>
      <c r="AE48" s="123">
        <f t="shared" si="4"/>
        <v>625746.75</v>
      </c>
      <c r="AF48" s="133">
        <v>625746.75</v>
      </c>
    </row>
    <row r="49" spans="1:31" ht="23.25">
      <c r="A49" s="90">
        <v>52012060</v>
      </c>
      <c r="B49" s="78"/>
      <c r="C49" s="59"/>
      <c r="D49" s="59" t="s">
        <v>171</v>
      </c>
      <c r="E49" s="60"/>
      <c r="F49" s="123"/>
      <c r="G49" s="123"/>
      <c r="H49" s="123"/>
      <c r="I49" s="123"/>
      <c r="J49" s="123"/>
      <c r="K49" s="123"/>
      <c r="L49" s="123"/>
      <c r="M49" s="123"/>
      <c r="N49" s="123">
        <f t="shared" si="5"/>
        <v>0</v>
      </c>
      <c r="O49" s="123"/>
      <c r="P49" s="123"/>
      <c r="Q49" s="123"/>
      <c r="R49" s="123"/>
      <c r="S49" s="123"/>
      <c r="T49" s="123">
        <f t="shared" si="1"/>
        <v>0</v>
      </c>
      <c r="U49" s="123"/>
      <c r="V49" s="123"/>
      <c r="W49" s="123"/>
      <c r="X49" s="123"/>
      <c r="Y49" s="123">
        <f t="shared" si="2"/>
        <v>0</v>
      </c>
      <c r="Z49" s="123"/>
      <c r="AA49" s="123"/>
      <c r="AB49" s="123"/>
      <c r="AC49" s="123"/>
      <c r="AD49" s="123">
        <f t="shared" si="3"/>
        <v>0</v>
      </c>
      <c r="AE49" s="123">
        <f t="shared" si="4"/>
        <v>0</v>
      </c>
    </row>
    <row r="50" spans="1:31" ht="23.25">
      <c r="A50" s="91">
        <v>52012070</v>
      </c>
      <c r="B50" s="78"/>
      <c r="C50" s="59"/>
      <c r="D50" s="60" t="s">
        <v>172</v>
      </c>
      <c r="E50" s="60"/>
      <c r="F50" s="123">
        <v>22000</v>
      </c>
      <c r="G50" s="123"/>
      <c r="H50" s="123"/>
      <c r="I50" s="123"/>
      <c r="J50" s="123"/>
      <c r="K50" s="123"/>
      <c r="L50" s="123"/>
      <c r="M50" s="123"/>
      <c r="N50" s="123">
        <f t="shared" si="5"/>
        <v>22000</v>
      </c>
      <c r="O50" s="123">
        <v>12000</v>
      </c>
      <c r="P50" s="123"/>
      <c r="Q50" s="123"/>
      <c r="R50" s="123"/>
      <c r="S50" s="123"/>
      <c r="T50" s="123">
        <f t="shared" si="1"/>
        <v>12000</v>
      </c>
      <c r="U50" s="123">
        <v>12000</v>
      </c>
      <c r="V50" s="123"/>
      <c r="W50" s="123"/>
      <c r="X50" s="123"/>
      <c r="Y50" s="123">
        <f t="shared" si="2"/>
        <v>12000</v>
      </c>
      <c r="Z50" s="123">
        <v>12000</v>
      </c>
      <c r="AA50" s="123"/>
      <c r="AB50" s="123"/>
      <c r="AC50" s="123"/>
      <c r="AD50" s="123">
        <f t="shared" si="3"/>
        <v>12000</v>
      </c>
      <c r="AE50" s="123">
        <f t="shared" si="4"/>
        <v>58000</v>
      </c>
    </row>
    <row r="51" spans="1:31" ht="23.25">
      <c r="A51" s="22">
        <v>52012990</v>
      </c>
      <c r="B51" s="78"/>
      <c r="C51" s="59"/>
      <c r="D51" s="59" t="s">
        <v>173</v>
      </c>
      <c r="E51" s="60"/>
      <c r="F51" s="123"/>
      <c r="G51" s="123"/>
      <c r="H51" s="123"/>
      <c r="I51" s="123"/>
      <c r="J51" s="123"/>
      <c r="K51" s="123"/>
      <c r="L51" s="123"/>
      <c r="M51" s="123"/>
      <c r="N51" s="123">
        <f t="shared" si="5"/>
        <v>0</v>
      </c>
      <c r="O51" s="123"/>
      <c r="P51" s="123"/>
      <c r="Q51" s="123"/>
      <c r="R51" s="123"/>
      <c r="S51" s="123"/>
      <c r="T51" s="123">
        <f t="shared" si="1"/>
        <v>0</v>
      </c>
      <c r="U51" s="123"/>
      <c r="V51" s="123"/>
      <c r="W51" s="123"/>
      <c r="X51" s="123"/>
      <c r="Y51" s="123">
        <f t="shared" si="2"/>
        <v>0</v>
      </c>
      <c r="Z51" s="123"/>
      <c r="AA51" s="123"/>
      <c r="AB51" s="123"/>
      <c r="AC51" s="123"/>
      <c r="AD51" s="123">
        <f t="shared" si="3"/>
        <v>0</v>
      </c>
      <c r="AE51" s="123">
        <f t="shared" si="4"/>
        <v>0</v>
      </c>
    </row>
    <row r="52" spans="1:31" ht="23.25">
      <c r="A52" s="22"/>
      <c r="B52" s="78"/>
      <c r="C52" s="74" t="s">
        <v>174</v>
      </c>
      <c r="D52" s="59"/>
      <c r="E52" s="60"/>
      <c r="F52" s="123"/>
      <c r="G52" s="123"/>
      <c r="H52" s="123"/>
      <c r="I52" s="123"/>
      <c r="J52" s="123"/>
      <c r="K52" s="123"/>
      <c r="L52" s="123"/>
      <c r="M52" s="123"/>
      <c r="N52" s="123">
        <f t="shared" si="5"/>
        <v>0</v>
      </c>
      <c r="O52" s="123"/>
      <c r="P52" s="123"/>
      <c r="Q52" s="123"/>
      <c r="R52" s="123"/>
      <c r="S52" s="123"/>
      <c r="T52" s="123">
        <f t="shared" si="1"/>
        <v>0</v>
      </c>
      <c r="U52" s="123"/>
      <c r="V52" s="123"/>
      <c r="W52" s="123"/>
      <c r="X52" s="123"/>
      <c r="Y52" s="123">
        <f t="shared" si="2"/>
        <v>0</v>
      </c>
      <c r="Z52" s="123"/>
      <c r="AA52" s="123"/>
      <c r="AB52" s="123"/>
      <c r="AC52" s="123"/>
      <c r="AD52" s="123">
        <f t="shared" si="3"/>
        <v>0</v>
      </c>
      <c r="AE52" s="123">
        <f t="shared" si="4"/>
        <v>0</v>
      </c>
    </row>
    <row r="53" spans="1:31" ht="23.25">
      <c r="A53" s="82">
        <v>52013010</v>
      </c>
      <c r="B53" s="83"/>
      <c r="C53" s="84"/>
      <c r="D53" s="84" t="s">
        <v>175</v>
      </c>
      <c r="E53" s="85"/>
      <c r="F53" s="123"/>
      <c r="G53" s="123"/>
      <c r="H53" s="123"/>
      <c r="I53" s="123"/>
      <c r="J53" s="123"/>
      <c r="K53" s="123"/>
      <c r="L53" s="123"/>
      <c r="M53" s="123"/>
      <c r="N53" s="123">
        <f t="shared" si="5"/>
        <v>0</v>
      </c>
      <c r="O53" s="123"/>
      <c r="P53" s="123"/>
      <c r="Q53" s="123"/>
      <c r="R53" s="123"/>
      <c r="S53" s="123"/>
      <c r="T53" s="123">
        <f t="shared" si="1"/>
        <v>0</v>
      </c>
      <c r="U53" s="123"/>
      <c r="V53" s="123"/>
      <c r="W53" s="123"/>
      <c r="X53" s="123"/>
      <c r="Y53" s="123">
        <f t="shared" si="2"/>
        <v>0</v>
      </c>
      <c r="Z53" s="123"/>
      <c r="AA53" s="123"/>
      <c r="AB53" s="123"/>
      <c r="AC53" s="123"/>
      <c r="AD53" s="123">
        <f t="shared" si="3"/>
        <v>0</v>
      </c>
      <c r="AE53" s="123">
        <f t="shared" si="4"/>
        <v>0</v>
      </c>
    </row>
    <row r="54" spans="1:31" ht="23.25">
      <c r="A54" s="82">
        <v>52013020</v>
      </c>
      <c r="B54" s="83"/>
      <c r="C54" s="84"/>
      <c r="D54" s="84" t="s">
        <v>176</v>
      </c>
      <c r="E54" s="85"/>
      <c r="F54" s="123"/>
      <c r="G54" s="123"/>
      <c r="H54" s="123"/>
      <c r="I54" s="123"/>
      <c r="J54" s="123"/>
      <c r="K54" s="123"/>
      <c r="L54" s="123"/>
      <c r="M54" s="123"/>
      <c r="N54" s="123">
        <f t="shared" si="5"/>
        <v>0</v>
      </c>
      <c r="O54" s="123"/>
      <c r="P54" s="123"/>
      <c r="Q54" s="123"/>
      <c r="R54" s="123"/>
      <c r="S54" s="123"/>
      <c r="T54" s="123">
        <f t="shared" si="1"/>
        <v>0</v>
      </c>
      <c r="U54" s="123"/>
      <c r="V54" s="123"/>
      <c r="W54" s="123"/>
      <c r="X54" s="123"/>
      <c r="Y54" s="123">
        <f t="shared" si="2"/>
        <v>0</v>
      </c>
      <c r="Z54" s="123"/>
      <c r="AA54" s="123"/>
      <c r="AB54" s="123"/>
      <c r="AC54" s="123"/>
      <c r="AD54" s="123">
        <f t="shared" si="3"/>
        <v>0</v>
      </c>
      <c r="AE54" s="123">
        <f t="shared" si="4"/>
        <v>0</v>
      </c>
    </row>
    <row r="55" spans="1:31" ht="23.25">
      <c r="A55" s="82">
        <v>52013030</v>
      </c>
      <c r="B55" s="83"/>
      <c r="C55" s="84"/>
      <c r="D55" s="84" t="s">
        <v>177</v>
      </c>
      <c r="E55" s="85"/>
      <c r="F55" s="123"/>
      <c r="G55" s="123"/>
      <c r="H55" s="123"/>
      <c r="I55" s="123"/>
      <c r="J55" s="123"/>
      <c r="K55" s="123"/>
      <c r="L55" s="123"/>
      <c r="M55" s="123"/>
      <c r="N55" s="123">
        <f t="shared" si="5"/>
        <v>0</v>
      </c>
      <c r="O55" s="123"/>
      <c r="P55" s="123"/>
      <c r="Q55" s="123"/>
      <c r="R55" s="123"/>
      <c r="S55" s="123"/>
      <c r="T55" s="123">
        <f t="shared" si="1"/>
        <v>0</v>
      </c>
      <c r="U55" s="123"/>
      <c r="V55" s="123"/>
      <c r="W55" s="123"/>
      <c r="X55" s="123"/>
      <c r="Y55" s="123">
        <f t="shared" si="2"/>
        <v>0</v>
      </c>
      <c r="Z55" s="123"/>
      <c r="AA55" s="123"/>
      <c r="AB55" s="123"/>
      <c r="AC55" s="123"/>
      <c r="AD55" s="123">
        <f t="shared" si="3"/>
        <v>0</v>
      </c>
      <c r="AE55" s="123">
        <f t="shared" si="4"/>
        <v>0</v>
      </c>
    </row>
    <row r="56" spans="1:31" ht="23.25">
      <c r="A56" s="22"/>
      <c r="B56" s="79" t="s">
        <v>178</v>
      </c>
      <c r="C56" s="59"/>
      <c r="D56" s="59"/>
      <c r="E56" s="60"/>
      <c r="F56" s="123"/>
      <c r="G56" s="123"/>
      <c r="H56" s="123"/>
      <c r="I56" s="123"/>
      <c r="J56" s="123"/>
      <c r="K56" s="123"/>
      <c r="L56" s="123"/>
      <c r="M56" s="123"/>
      <c r="N56" s="123">
        <f t="shared" si="5"/>
        <v>0</v>
      </c>
      <c r="O56" s="123"/>
      <c r="P56" s="123"/>
      <c r="Q56" s="123"/>
      <c r="R56" s="123"/>
      <c r="S56" s="123"/>
      <c r="T56" s="123">
        <f t="shared" si="1"/>
        <v>0</v>
      </c>
      <c r="U56" s="123"/>
      <c r="V56" s="123"/>
      <c r="W56" s="123"/>
      <c r="X56" s="123"/>
      <c r="Y56" s="123">
        <f t="shared" si="2"/>
        <v>0</v>
      </c>
      <c r="Z56" s="123"/>
      <c r="AA56" s="123"/>
      <c r="AB56" s="123"/>
      <c r="AC56" s="123"/>
      <c r="AD56" s="123">
        <f t="shared" si="3"/>
        <v>0</v>
      </c>
      <c r="AE56" s="123">
        <f t="shared" si="4"/>
        <v>0</v>
      </c>
    </row>
    <row r="57" spans="1:31" ht="23.25">
      <c r="A57" s="22"/>
      <c r="B57" s="78"/>
      <c r="C57" s="74" t="s">
        <v>179</v>
      </c>
      <c r="D57" s="59"/>
      <c r="E57" s="60"/>
      <c r="F57" s="123"/>
      <c r="G57" s="123"/>
      <c r="H57" s="123"/>
      <c r="I57" s="123"/>
      <c r="J57" s="123"/>
      <c r="K57" s="123"/>
      <c r="L57" s="123"/>
      <c r="M57" s="123"/>
      <c r="N57" s="123">
        <f t="shared" si="5"/>
        <v>0</v>
      </c>
      <c r="O57" s="123"/>
      <c r="P57" s="123"/>
      <c r="Q57" s="123"/>
      <c r="R57" s="123"/>
      <c r="S57" s="123"/>
      <c r="T57" s="123">
        <f t="shared" si="1"/>
        <v>0</v>
      </c>
      <c r="U57" s="123"/>
      <c r="V57" s="123"/>
      <c r="W57" s="123"/>
      <c r="X57" s="123"/>
      <c r="Y57" s="123">
        <f t="shared" si="2"/>
        <v>0</v>
      </c>
      <c r="Z57" s="123"/>
      <c r="AA57" s="123"/>
      <c r="AB57" s="123"/>
      <c r="AC57" s="123"/>
      <c r="AD57" s="123">
        <f t="shared" si="3"/>
        <v>0</v>
      </c>
      <c r="AE57" s="123">
        <f t="shared" si="4"/>
        <v>0</v>
      </c>
    </row>
    <row r="58" spans="1:31" ht="23.25">
      <c r="A58" s="22">
        <v>52020010</v>
      </c>
      <c r="B58" s="78"/>
      <c r="C58" s="59"/>
      <c r="D58" s="59" t="s">
        <v>180</v>
      </c>
      <c r="E58" s="60"/>
      <c r="F58" s="123">
        <v>344829.24</v>
      </c>
      <c r="G58" s="123">
        <v>382605.72</v>
      </c>
      <c r="H58" s="123">
        <v>508456.68</v>
      </c>
      <c r="I58" s="123">
        <v>1439897.88</v>
      </c>
      <c r="J58" s="123">
        <v>333589.56</v>
      </c>
      <c r="K58" s="123">
        <v>348163.08</v>
      </c>
      <c r="L58" s="123">
        <v>281688.36</v>
      </c>
      <c r="M58" s="123">
        <v>338336.46</v>
      </c>
      <c r="N58" s="123">
        <f t="shared" si="5"/>
        <v>3977566.9799999995</v>
      </c>
      <c r="O58" s="123">
        <v>312371.64</v>
      </c>
      <c r="P58" s="123">
        <v>371659.2</v>
      </c>
      <c r="Q58" s="123">
        <v>492125.76</v>
      </c>
      <c r="R58" s="123">
        <v>635379.96</v>
      </c>
      <c r="S58" s="123">
        <v>410582.58</v>
      </c>
      <c r="T58" s="123">
        <f t="shared" si="1"/>
        <v>2222119.14</v>
      </c>
      <c r="U58" s="123">
        <v>181158</v>
      </c>
      <c r="V58" s="123">
        <v>241053.72</v>
      </c>
      <c r="W58" s="123">
        <v>409916.64</v>
      </c>
      <c r="X58" s="123">
        <v>342855.6</v>
      </c>
      <c r="Y58" s="123">
        <f t="shared" si="2"/>
        <v>1174983.96</v>
      </c>
      <c r="Z58" s="123">
        <v>182927.16</v>
      </c>
      <c r="AA58" s="123">
        <v>249700.08</v>
      </c>
      <c r="AB58" s="123">
        <v>284231.52</v>
      </c>
      <c r="AC58" s="123">
        <v>384651.36</v>
      </c>
      <c r="AD58" s="123">
        <f t="shared" si="3"/>
        <v>1101510.1200000001</v>
      </c>
      <c r="AE58" s="131">
        <f t="shared" si="4"/>
        <v>8476180.1999999993</v>
      </c>
    </row>
    <row r="59" spans="1:31" ht="23.25">
      <c r="A59" s="22">
        <v>52020020</v>
      </c>
      <c r="B59" s="78"/>
      <c r="C59" s="59"/>
      <c r="D59" s="59" t="s">
        <v>181</v>
      </c>
      <c r="E59" s="60"/>
      <c r="F59" s="123"/>
      <c r="G59" s="123"/>
      <c r="H59" s="123">
        <v>3000</v>
      </c>
      <c r="I59" s="123">
        <v>3000</v>
      </c>
      <c r="J59" s="123"/>
      <c r="K59" s="123"/>
      <c r="L59" s="123"/>
      <c r="M59" s="123"/>
      <c r="N59" s="123">
        <f t="shared" si="5"/>
        <v>6000</v>
      </c>
      <c r="O59" s="123"/>
      <c r="P59" s="123">
        <v>3000</v>
      </c>
      <c r="Q59" s="123">
        <v>3000</v>
      </c>
      <c r="R59" s="123"/>
      <c r="S59" s="123"/>
      <c r="T59" s="123">
        <f t="shared" si="1"/>
        <v>6000</v>
      </c>
      <c r="U59" s="123"/>
      <c r="V59" s="123">
        <v>3000</v>
      </c>
      <c r="W59" s="123">
        <v>3000</v>
      </c>
      <c r="X59" s="123"/>
      <c r="Y59" s="123">
        <f t="shared" si="2"/>
        <v>6000</v>
      </c>
      <c r="Z59" s="123"/>
      <c r="AA59" s="123">
        <v>3000</v>
      </c>
      <c r="AB59" s="123">
        <v>3000</v>
      </c>
      <c r="AC59" s="123"/>
      <c r="AD59" s="123">
        <f t="shared" si="3"/>
        <v>6000</v>
      </c>
      <c r="AE59" s="123">
        <f t="shared" si="4"/>
        <v>24000</v>
      </c>
    </row>
    <row r="60" spans="1:31" ht="23.25">
      <c r="A60" s="22">
        <v>52020030</v>
      </c>
      <c r="B60" s="78"/>
      <c r="C60" s="59"/>
      <c r="D60" s="59" t="s">
        <v>182</v>
      </c>
      <c r="E60" s="60"/>
      <c r="F60" s="123">
        <v>30000</v>
      </c>
      <c r="G60" s="123">
        <v>30000</v>
      </c>
      <c r="H60" s="123">
        <v>30000</v>
      </c>
      <c r="I60" s="123">
        <v>50000</v>
      </c>
      <c r="J60" s="123">
        <v>20000</v>
      </c>
      <c r="K60" s="123">
        <v>20000</v>
      </c>
      <c r="L60" s="123">
        <v>20000</v>
      </c>
      <c r="M60" s="123">
        <v>20000</v>
      </c>
      <c r="N60" s="123">
        <f t="shared" si="5"/>
        <v>220000</v>
      </c>
      <c r="O60" s="123">
        <v>10000</v>
      </c>
      <c r="P60" s="123">
        <v>25000</v>
      </c>
      <c r="Q60" s="123">
        <v>35000</v>
      </c>
      <c r="R60" s="123">
        <v>20000</v>
      </c>
      <c r="S60" s="123">
        <v>15000</v>
      </c>
      <c r="T60" s="123">
        <f t="shared" si="1"/>
        <v>105000</v>
      </c>
      <c r="U60" s="123">
        <v>20000</v>
      </c>
      <c r="V60" s="123">
        <v>20000</v>
      </c>
      <c r="W60" s="123">
        <v>20000</v>
      </c>
      <c r="X60" s="123">
        <v>25000</v>
      </c>
      <c r="Y60" s="123">
        <f t="shared" si="2"/>
        <v>85000</v>
      </c>
      <c r="Z60" s="123">
        <v>10000</v>
      </c>
      <c r="AA60" s="123">
        <v>20000</v>
      </c>
      <c r="AB60" s="123">
        <v>25000</v>
      </c>
      <c r="AC60" s="123">
        <v>40000</v>
      </c>
      <c r="AD60" s="123">
        <f t="shared" si="3"/>
        <v>95000</v>
      </c>
      <c r="AE60" s="123">
        <f t="shared" si="4"/>
        <v>505000</v>
      </c>
    </row>
    <row r="61" spans="1:31" ht="23.25">
      <c r="A61" s="22">
        <v>52020040</v>
      </c>
      <c r="B61" s="78"/>
      <c r="C61" s="59"/>
      <c r="D61" s="59" t="s">
        <v>183</v>
      </c>
      <c r="E61" s="60"/>
      <c r="F61" s="123">
        <v>6000</v>
      </c>
      <c r="G61" s="123">
        <v>18000</v>
      </c>
      <c r="H61" s="123">
        <v>18000</v>
      </c>
      <c r="I61" s="123">
        <v>54000</v>
      </c>
      <c r="J61" s="123">
        <v>24000</v>
      </c>
      <c r="K61" s="123">
        <v>6000</v>
      </c>
      <c r="L61" s="123"/>
      <c r="M61" s="123">
        <v>4500</v>
      </c>
      <c r="N61" s="123">
        <f t="shared" si="5"/>
        <v>130500</v>
      </c>
      <c r="O61" s="123">
        <v>6000</v>
      </c>
      <c r="P61" s="123">
        <v>24000</v>
      </c>
      <c r="Q61" s="123">
        <v>24000</v>
      </c>
      <c r="R61" s="123">
        <v>6000</v>
      </c>
      <c r="S61" s="123"/>
      <c r="T61" s="123">
        <f t="shared" si="1"/>
        <v>60000</v>
      </c>
      <c r="U61" s="123"/>
      <c r="V61" s="123">
        <v>12000</v>
      </c>
      <c r="W61" s="123">
        <v>12000</v>
      </c>
      <c r="X61" s="123"/>
      <c r="Y61" s="123">
        <f t="shared" si="2"/>
        <v>24000</v>
      </c>
      <c r="Z61" s="123"/>
      <c r="AA61" s="123">
        <v>12000</v>
      </c>
      <c r="AB61" s="123"/>
      <c r="AC61" s="123">
        <v>6000</v>
      </c>
      <c r="AD61" s="123">
        <f t="shared" si="3"/>
        <v>18000</v>
      </c>
      <c r="AE61" s="131">
        <f t="shared" si="4"/>
        <v>232500</v>
      </c>
    </row>
    <row r="62" spans="1:31" ht="23.25">
      <c r="A62" s="22">
        <v>52020990</v>
      </c>
      <c r="B62" s="78"/>
      <c r="C62" s="59"/>
      <c r="D62" s="59" t="s">
        <v>184</v>
      </c>
      <c r="E62" s="60"/>
      <c r="F62" s="123">
        <v>50000</v>
      </c>
      <c r="G62" s="123"/>
      <c r="H62" s="123"/>
      <c r="I62" s="123"/>
      <c r="J62" s="123"/>
      <c r="K62" s="123"/>
      <c r="L62" s="123"/>
      <c r="M62" s="123"/>
      <c r="N62" s="123">
        <f t="shared" si="5"/>
        <v>50000</v>
      </c>
      <c r="O62" s="123">
        <v>10000</v>
      </c>
      <c r="P62" s="123"/>
      <c r="Q62" s="123"/>
      <c r="R62" s="123"/>
      <c r="S62" s="123"/>
      <c r="T62" s="123">
        <f t="shared" si="1"/>
        <v>10000</v>
      </c>
      <c r="U62" s="123">
        <v>10000</v>
      </c>
      <c r="V62" s="123"/>
      <c r="W62" s="123"/>
      <c r="X62" s="123"/>
      <c r="Y62" s="123">
        <f t="shared" si="2"/>
        <v>10000</v>
      </c>
      <c r="Z62" s="123">
        <v>10000</v>
      </c>
      <c r="AA62" s="123"/>
      <c r="AB62" s="123"/>
      <c r="AC62" s="123"/>
      <c r="AD62" s="123">
        <f t="shared" si="3"/>
        <v>10000</v>
      </c>
      <c r="AE62" s="123">
        <f t="shared" si="4"/>
        <v>80000</v>
      </c>
    </row>
    <row r="63" spans="1:31" ht="23.25">
      <c r="A63" s="36"/>
      <c r="B63" s="89"/>
      <c r="C63" s="87" t="s">
        <v>185</v>
      </c>
      <c r="D63" s="53"/>
      <c r="E63" s="88"/>
      <c r="F63" s="123"/>
      <c r="G63" s="123"/>
      <c r="H63" s="123"/>
      <c r="I63" s="123"/>
      <c r="J63" s="123"/>
      <c r="K63" s="123"/>
      <c r="L63" s="123"/>
      <c r="M63" s="123"/>
      <c r="N63" s="123">
        <f t="shared" si="5"/>
        <v>0</v>
      </c>
      <c r="O63" s="123"/>
      <c r="P63" s="123"/>
      <c r="Q63" s="123"/>
      <c r="R63" s="123"/>
      <c r="S63" s="123"/>
      <c r="T63" s="123">
        <f t="shared" si="1"/>
        <v>0</v>
      </c>
      <c r="U63" s="123"/>
      <c r="V63" s="123"/>
      <c r="W63" s="123"/>
      <c r="X63" s="123"/>
      <c r="Y63" s="123">
        <f t="shared" si="2"/>
        <v>0</v>
      </c>
      <c r="Z63" s="123"/>
      <c r="AA63" s="123"/>
      <c r="AB63" s="123"/>
      <c r="AC63" s="123"/>
      <c r="AD63" s="123">
        <f t="shared" si="3"/>
        <v>0</v>
      </c>
      <c r="AE63" s="123">
        <f t="shared" si="4"/>
        <v>0</v>
      </c>
    </row>
    <row r="64" spans="1:31" ht="23.25">
      <c r="A64" s="22">
        <v>52021010</v>
      </c>
      <c r="B64" s="78"/>
      <c r="C64" s="59"/>
      <c r="D64" s="59" t="s">
        <v>186</v>
      </c>
      <c r="E64" s="60"/>
      <c r="F64" s="123">
        <v>93000</v>
      </c>
      <c r="G64" s="123">
        <v>74400</v>
      </c>
      <c r="H64" s="123">
        <v>93000</v>
      </c>
      <c r="I64" s="123">
        <v>372000</v>
      </c>
      <c r="J64" s="123">
        <v>93000</v>
      </c>
      <c r="K64" s="123">
        <v>74400</v>
      </c>
      <c r="L64" s="123">
        <v>55800</v>
      </c>
      <c r="M64" s="123">
        <v>55800</v>
      </c>
      <c r="N64" s="123">
        <f t="shared" si="5"/>
        <v>911400</v>
      </c>
      <c r="O64" s="123">
        <v>55800</v>
      </c>
      <c r="P64" s="123">
        <v>74400</v>
      </c>
      <c r="Q64" s="123">
        <v>74400</v>
      </c>
      <c r="R64" s="123">
        <v>130200</v>
      </c>
      <c r="S64" s="123">
        <v>93000</v>
      </c>
      <c r="T64" s="123">
        <f t="shared" si="1"/>
        <v>427800</v>
      </c>
      <c r="U64" s="123">
        <v>37200</v>
      </c>
      <c r="V64" s="123">
        <v>55800</v>
      </c>
      <c r="W64" s="123">
        <v>74400</v>
      </c>
      <c r="X64" s="123">
        <v>74400</v>
      </c>
      <c r="Y64" s="123">
        <f t="shared" si="2"/>
        <v>241800</v>
      </c>
      <c r="Z64" s="123">
        <v>37200</v>
      </c>
      <c r="AA64" s="123">
        <v>74400</v>
      </c>
      <c r="AB64" s="123">
        <v>55800</v>
      </c>
      <c r="AC64" s="123">
        <v>74400</v>
      </c>
      <c r="AD64" s="123">
        <f t="shared" si="3"/>
        <v>241800</v>
      </c>
      <c r="AE64" s="131">
        <f t="shared" si="4"/>
        <v>1822800</v>
      </c>
    </row>
    <row r="65" spans="1:31" ht="23.25">
      <c r="A65" s="22">
        <v>52021020</v>
      </c>
      <c r="B65" s="78"/>
      <c r="C65" s="59"/>
      <c r="D65" s="59" t="s">
        <v>187</v>
      </c>
      <c r="E65" s="60"/>
      <c r="F65" s="123">
        <v>95000</v>
      </c>
      <c r="G65" s="123">
        <v>76000</v>
      </c>
      <c r="H65" s="123">
        <v>95000</v>
      </c>
      <c r="I65" s="123">
        <v>380000</v>
      </c>
      <c r="J65" s="123">
        <v>95000</v>
      </c>
      <c r="K65" s="123">
        <v>76000</v>
      </c>
      <c r="L65" s="123">
        <v>57000</v>
      </c>
      <c r="M65" s="123">
        <v>57000</v>
      </c>
      <c r="N65" s="123">
        <f t="shared" si="5"/>
        <v>931000</v>
      </c>
      <c r="O65" s="123">
        <v>57000</v>
      </c>
      <c r="P65" s="123">
        <v>76000</v>
      </c>
      <c r="Q65" s="123">
        <v>76000</v>
      </c>
      <c r="R65" s="123">
        <v>133000</v>
      </c>
      <c r="S65" s="123">
        <v>95000</v>
      </c>
      <c r="T65" s="123">
        <f t="shared" si="1"/>
        <v>437000</v>
      </c>
      <c r="U65" s="123">
        <v>38000</v>
      </c>
      <c r="V65" s="123">
        <v>57000</v>
      </c>
      <c r="W65" s="123">
        <v>76000</v>
      </c>
      <c r="X65" s="123">
        <v>76000</v>
      </c>
      <c r="Y65" s="123">
        <f t="shared" si="2"/>
        <v>247000</v>
      </c>
      <c r="Z65" s="123">
        <v>38000</v>
      </c>
      <c r="AA65" s="123">
        <v>76000</v>
      </c>
      <c r="AB65" s="123">
        <v>57000</v>
      </c>
      <c r="AC65" s="123">
        <v>76000</v>
      </c>
      <c r="AD65" s="123">
        <f t="shared" si="3"/>
        <v>247000</v>
      </c>
      <c r="AE65" s="131">
        <f t="shared" si="4"/>
        <v>1862000</v>
      </c>
    </row>
    <row r="66" spans="1:31" ht="23.25">
      <c r="A66" s="36"/>
      <c r="B66" s="89"/>
      <c r="C66" s="87" t="s">
        <v>188</v>
      </c>
      <c r="D66" s="53"/>
      <c r="E66" s="88"/>
      <c r="F66" s="123"/>
      <c r="G66" s="123"/>
      <c r="H66" s="123"/>
      <c r="I66" s="123"/>
      <c r="J66" s="123"/>
      <c r="K66" s="123"/>
      <c r="L66" s="123"/>
      <c r="M66" s="123"/>
      <c r="N66" s="123">
        <f t="shared" si="5"/>
        <v>0</v>
      </c>
      <c r="O66" s="123"/>
      <c r="P66" s="123"/>
      <c r="Q66" s="123"/>
      <c r="R66" s="123"/>
      <c r="S66" s="123"/>
      <c r="T66" s="123">
        <f t="shared" si="1"/>
        <v>0</v>
      </c>
      <c r="U66" s="123"/>
      <c r="V66" s="123"/>
      <c r="W66" s="123"/>
      <c r="X66" s="123"/>
      <c r="Y66" s="123">
        <f t="shared" si="2"/>
        <v>0</v>
      </c>
      <c r="Z66" s="123"/>
      <c r="AA66" s="123"/>
      <c r="AB66" s="123"/>
      <c r="AC66" s="123"/>
      <c r="AD66" s="123">
        <f t="shared" si="3"/>
        <v>0</v>
      </c>
      <c r="AE66" s="123">
        <f t="shared" si="4"/>
        <v>0</v>
      </c>
    </row>
    <row r="67" spans="1:31" ht="23.25">
      <c r="A67" s="22">
        <v>52022010</v>
      </c>
      <c r="B67" s="78"/>
      <c r="C67" s="59"/>
      <c r="D67" s="59" t="s">
        <v>189</v>
      </c>
      <c r="E67" s="60"/>
      <c r="F67" s="123">
        <v>30000</v>
      </c>
      <c r="G67" s="123">
        <v>8000</v>
      </c>
      <c r="H67" s="123">
        <v>8000</v>
      </c>
      <c r="I67" s="123">
        <v>20000</v>
      </c>
      <c r="J67" s="123">
        <v>15000</v>
      </c>
      <c r="K67" s="123">
        <v>10000</v>
      </c>
      <c r="L67" s="123">
        <v>10000</v>
      </c>
      <c r="M67" s="123">
        <v>10000</v>
      </c>
      <c r="N67" s="123">
        <f t="shared" si="5"/>
        <v>111000</v>
      </c>
      <c r="O67" s="123">
        <v>10000</v>
      </c>
      <c r="P67" s="123">
        <v>15000</v>
      </c>
      <c r="Q67" s="123">
        <v>12000</v>
      </c>
      <c r="R67" s="123">
        <v>12000</v>
      </c>
      <c r="S67" s="123">
        <v>10000</v>
      </c>
      <c r="T67" s="123">
        <f t="shared" si="1"/>
        <v>59000</v>
      </c>
      <c r="U67" s="123">
        <v>10000</v>
      </c>
      <c r="V67" s="123">
        <v>10000</v>
      </c>
      <c r="W67" s="123">
        <v>10000</v>
      </c>
      <c r="X67" s="123">
        <v>10000</v>
      </c>
      <c r="Y67" s="123">
        <f t="shared" si="2"/>
        <v>40000</v>
      </c>
      <c r="Z67" s="123">
        <v>10000</v>
      </c>
      <c r="AA67" s="123">
        <v>10000</v>
      </c>
      <c r="AB67" s="123">
        <v>10000</v>
      </c>
      <c r="AC67" s="123">
        <v>10000</v>
      </c>
      <c r="AD67" s="123">
        <f t="shared" si="3"/>
        <v>40000</v>
      </c>
      <c r="AE67" s="123">
        <f t="shared" si="4"/>
        <v>250000</v>
      </c>
    </row>
    <row r="68" spans="1:31" ht="23.25">
      <c r="A68" s="22">
        <v>52022020</v>
      </c>
      <c r="B68" s="78"/>
      <c r="C68" s="59"/>
      <c r="D68" s="59" t="s">
        <v>190</v>
      </c>
      <c r="E68" s="60"/>
      <c r="F68" s="123">
        <v>75000</v>
      </c>
      <c r="G68" s="123">
        <v>20000</v>
      </c>
      <c r="H68" s="123">
        <v>20000</v>
      </c>
      <c r="I68" s="123">
        <v>40000</v>
      </c>
      <c r="J68" s="123">
        <v>30000</v>
      </c>
      <c r="K68" s="123">
        <v>15000</v>
      </c>
      <c r="L68" s="123">
        <v>15000</v>
      </c>
      <c r="M68" s="123">
        <v>15000</v>
      </c>
      <c r="N68" s="123">
        <f t="shared" si="5"/>
        <v>230000</v>
      </c>
      <c r="O68" s="123">
        <v>15000</v>
      </c>
      <c r="P68" s="123">
        <v>150000</v>
      </c>
      <c r="Q68" s="123">
        <v>20000</v>
      </c>
      <c r="R68" s="123">
        <v>20000</v>
      </c>
      <c r="S68" s="123">
        <v>15000</v>
      </c>
      <c r="T68" s="123">
        <f t="shared" si="1"/>
        <v>220000</v>
      </c>
      <c r="U68" s="123">
        <v>30000</v>
      </c>
      <c r="V68" s="123">
        <v>100000</v>
      </c>
      <c r="W68" s="123">
        <v>23000</v>
      </c>
      <c r="X68" s="123">
        <v>20000</v>
      </c>
      <c r="Y68" s="123">
        <f t="shared" si="2"/>
        <v>173000</v>
      </c>
      <c r="Z68" s="123">
        <v>25000</v>
      </c>
      <c r="AA68" s="123">
        <v>120000</v>
      </c>
      <c r="AB68" s="123">
        <v>12000</v>
      </c>
      <c r="AC68" s="123">
        <v>12000</v>
      </c>
      <c r="AD68" s="123">
        <f t="shared" si="3"/>
        <v>169000</v>
      </c>
      <c r="AE68" s="123">
        <f t="shared" si="4"/>
        <v>792000</v>
      </c>
    </row>
    <row r="69" spans="1:31" ht="23.25">
      <c r="A69" s="22">
        <v>52022030</v>
      </c>
      <c r="B69" s="78"/>
      <c r="C69" s="59"/>
      <c r="D69" s="59" t="s">
        <v>191</v>
      </c>
      <c r="E69" s="60"/>
      <c r="F69" s="123">
        <v>120000</v>
      </c>
      <c r="G69" s="123">
        <v>25000</v>
      </c>
      <c r="H69" s="123">
        <v>25000</v>
      </c>
      <c r="I69" s="123">
        <v>50000</v>
      </c>
      <c r="J69" s="123">
        <v>32000</v>
      </c>
      <c r="K69" s="123">
        <v>25000</v>
      </c>
      <c r="L69" s="123">
        <v>25000</v>
      </c>
      <c r="M69" s="123">
        <v>25000</v>
      </c>
      <c r="N69" s="123">
        <f t="shared" si="5"/>
        <v>327000</v>
      </c>
      <c r="O69" s="123">
        <v>25000</v>
      </c>
      <c r="P69" s="123">
        <v>240000</v>
      </c>
      <c r="Q69" s="123">
        <v>15000</v>
      </c>
      <c r="R69" s="123">
        <v>15000</v>
      </c>
      <c r="S69" s="123">
        <v>20000</v>
      </c>
      <c r="T69" s="123">
        <f t="shared" si="1"/>
        <v>315000</v>
      </c>
      <c r="U69" s="123">
        <v>35000</v>
      </c>
      <c r="V69" s="123">
        <v>115000</v>
      </c>
      <c r="W69" s="123">
        <v>30000</v>
      </c>
      <c r="X69" s="123">
        <v>30000</v>
      </c>
      <c r="Y69" s="123">
        <f t="shared" si="2"/>
        <v>210000</v>
      </c>
      <c r="Z69" s="123">
        <v>30000</v>
      </c>
      <c r="AA69" s="123">
        <v>220000</v>
      </c>
      <c r="AB69" s="123">
        <v>24000</v>
      </c>
      <c r="AC69" s="123">
        <v>20000</v>
      </c>
      <c r="AD69" s="123">
        <f t="shared" si="3"/>
        <v>294000</v>
      </c>
      <c r="AE69" s="123">
        <f t="shared" si="4"/>
        <v>1146000</v>
      </c>
    </row>
    <row r="70" spans="1:31" ht="23.25">
      <c r="A70" s="22">
        <v>52022050</v>
      </c>
      <c r="B70" s="78"/>
      <c r="C70" s="59"/>
      <c r="D70" s="59" t="s">
        <v>192</v>
      </c>
      <c r="E70" s="60"/>
      <c r="F70" s="123"/>
      <c r="G70" s="123"/>
      <c r="H70" s="123"/>
      <c r="I70" s="123"/>
      <c r="J70" s="123"/>
      <c r="K70" s="123"/>
      <c r="L70" s="123"/>
      <c r="M70" s="123"/>
      <c r="N70" s="123">
        <f t="shared" si="5"/>
        <v>0</v>
      </c>
      <c r="O70" s="123"/>
      <c r="P70" s="123"/>
      <c r="Q70" s="123"/>
      <c r="R70" s="123"/>
      <c r="S70" s="123"/>
      <c r="T70" s="123">
        <f t="shared" si="1"/>
        <v>0</v>
      </c>
      <c r="U70" s="123"/>
      <c r="V70" s="123"/>
      <c r="W70" s="123"/>
      <c r="X70" s="123"/>
      <c r="Y70" s="123">
        <f t="shared" si="2"/>
        <v>0</v>
      </c>
      <c r="Z70" s="123"/>
      <c r="AA70" s="123"/>
      <c r="AB70" s="123"/>
      <c r="AC70" s="123"/>
      <c r="AD70" s="123">
        <f t="shared" si="3"/>
        <v>0</v>
      </c>
      <c r="AE70" s="123">
        <f t="shared" si="4"/>
        <v>0</v>
      </c>
    </row>
    <row r="71" spans="1:31" ht="23.25">
      <c r="A71" s="92">
        <v>52022060</v>
      </c>
      <c r="B71" s="78"/>
      <c r="C71" s="59"/>
      <c r="D71" s="59" t="s">
        <v>193</v>
      </c>
      <c r="E71" s="60"/>
      <c r="F71" s="123"/>
      <c r="G71" s="123">
        <v>2000</v>
      </c>
      <c r="H71" s="123">
        <v>2000</v>
      </c>
      <c r="I71" s="123">
        <v>8000</v>
      </c>
      <c r="J71" s="123">
        <v>1000</v>
      </c>
      <c r="K71" s="123">
        <v>2000</v>
      </c>
      <c r="L71" s="123">
        <v>1000</v>
      </c>
      <c r="M71" s="123">
        <v>1000</v>
      </c>
      <c r="N71" s="123">
        <f t="shared" si="5"/>
        <v>17000</v>
      </c>
      <c r="O71" s="123"/>
      <c r="P71" s="123">
        <v>1000</v>
      </c>
      <c r="Q71" s="123">
        <v>1000</v>
      </c>
      <c r="R71" s="123">
        <v>1000</v>
      </c>
      <c r="S71" s="123">
        <v>1000</v>
      </c>
      <c r="T71" s="123">
        <f t="shared" si="1"/>
        <v>4000</v>
      </c>
      <c r="U71" s="123">
        <v>1000</v>
      </c>
      <c r="V71" s="123">
        <v>1000</v>
      </c>
      <c r="W71" s="123">
        <v>1000</v>
      </c>
      <c r="X71" s="123">
        <v>1000</v>
      </c>
      <c r="Y71" s="123">
        <f t="shared" si="2"/>
        <v>4000</v>
      </c>
      <c r="Z71" s="123"/>
      <c r="AA71" s="123">
        <v>1000</v>
      </c>
      <c r="AB71" s="123">
        <v>1000</v>
      </c>
      <c r="AC71" s="123"/>
      <c r="AD71" s="123">
        <f t="shared" si="3"/>
        <v>2000</v>
      </c>
      <c r="AE71" s="131">
        <f t="shared" si="4"/>
        <v>27000</v>
      </c>
    </row>
    <row r="72" spans="1:31" ht="23.25">
      <c r="A72" s="92">
        <v>52022070</v>
      </c>
      <c r="B72" s="78"/>
      <c r="C72" s="59"/>
      <c r="D72" s="59" t="s">
        <v>194</v>
      </c>
      <c r="E72" s="60"/>
      <c r="F72" s="123"/>
      <c r="G72" s="123">
        <v>2000</v>
      </c>
      <c r="H72" s="123">
        <v>2000</v>
      </c>
      <c r="I72" s="123">
        <v>8000</v>
      </c>
      <c r="J72" s="123">
        <v>1000</v>
      </c>
      <c r="K72" s="123">
        <v>2000</v>
      </c>
      <c r="L72" s="123">
        <v>1000</v>
      </c>
      <c r="M72" s="123">
        <v>1000</v>
      </c>
      <c r="N72" s="123">
        <f t="shared" si="5"/>
        <v>17000</v>
      </c>
      <c r="O72" s="123"/>
      <c r="P72" s="123">
        <v>1000</v>
      </c>
      <c r="Q72" s="123">
        <v>1000</v>
      </c>
      <c r="R72" s="123">
        <v>1000</v>
      </c>
      <c r="S72" s="123">
        <v>1000</v>
      </c>
      <c r="T72" s="123">
        <f t="shared" si="1"/>
        <v>4000</v>
      </c>
      <c r="U72" s="123">
        <v>1000</v>
      </c>
      <c r="V72" s="123">
        <v>1000</v>
      </c>
      <c r="W72" s="123">
        <v>1000</v>
      </c>
      <c r="X72" s="123">
        <v>1000</v>
      </c>
      <c r="Y72" s="123">
        <f t="shared" si="2"/>
        <v>4000</v>
      </c>
      <c r="Z72" s="123"/>
      <c r="AA72" s="123">
        <v>1000</v>
      </c>
      <c r="AB72" s="123">
        <v>1000</v>
      </c>
      <c r="AC72" s="123"/>
      <c r="AD72" s="123">
        <f t="shared" si="3"/>
        <v>2000</v>
      </c>
      <c r="AE72" s="131">
        <f t="shared" si="4"/>
        <v>27000</v>
      </c>
    </row>
    <row r="73" spans="1:31" ht="23.25">
      <c r="A73" s="92">
        <v>52022080</v>
      </c>
      <c r="B73" s="78"/>
      <c r="C73" s="59"/>
      <c r="D73" s="59" t="s">
        <v>195</v>
      </c>
      <c r="E73" s="60"/>
      <c r="F73" s="123"/>
      <c r="G73" s="123">
        <v>2000</v>
      </c>
      <c r="H73" s="123">
        <v>2000</v>
      </c>
      <c r="I73" s="123">
        <v>8000</v>
      </c>
      <c r="J73" s="123">
        <v>1000</v>
      </c>
      <c r="K73" s="123">
        <v>2000</v>
      </c>
      <c r="L73" s="123">
        <v>1000</v>
      </c>
      <c r="M73" s="123">
        <v>1000</v>
      </c>
      <c r="N73" s="123">
        <f t="shared" si="5"/>
        <v>17000</v>
      </c>
      <c r="O73" s="123"/>
      <c r="P73" s="123">
        <v>1000</v>
      </c>
      <c r="Q73" s="123">
        <v>1000</v>
      </c>
      <c r="R73" s="123">
        <v>1000</v>
      </c>
      <c r="S73" s="123">
        <v>1000</v>
      </c>
      <c r="T73" s="123">
        <f t="shared" si="1"/>
        <v>4000</v>
      </c>
      <c r="U73" s="123">
        <v>1000</v>
      </c>
      <c r="V73" s="123">
        <v>1000</v>
      </c>
      <c r="W73" s="123">
        <v>1000</v>
      </c>
      <c r="X73" s="123">
        <v>1000</v>
      </c>
      <c r="Y73" s="123">
        <f t="shared" si="2"/>
        <v>4000</v>
      </c>
      <c r="Z73" s="123"/>
      <c r="AA73" s="123">
        <v>1000</v>
      </c>
      <c r="AB73" s="123">
        <v>1000</v>
      </c>
      <c r="AC73" s="123"/>
      <c r="AD73" s="123">
        <f t="shared" si="3"/>
        <v>2000</v>
      </c>
      <c r="AE73" s="131">
        <f t="shared" si="4"/>
        <v>27000</v>
      </c>
    </row>
    <row r="74" spans="1:31" ht="23.25">
      <c r="A74" s="36"/>
      <c r="B74" s="89"/>
      <c r="C74" s="87" t="s">
        <v>196</v>
      </c>
      <c r="D74" s="53"/>
      <c r="E74" s="88"/>
      <c r="F74" s="123"/>
      <c r="G74" s="123"/>
      <c r="H74" s="123"/>
      <c r="I74" s="123"/>
      <c r="J74" s="123"/>
      <c r="K74" s="123"/>
      <c r="L74" s="123"/>
      <c r="M74" s="123"/>
      <c r="N74" s="123">
        <f t="shared" si="5"/>
        <v>0</v>
      </c>
      <c r="O74" s="123"/>
      <c r="P74" s="123"/>
      <c r="Q74" s="123"/>
      <c r="R74" s="123"/>
      <c r="S74" s="123"/>
      <c r="T74" s="123">
        <f t="shared" si="1"/>
        <v>0</v>
      </c>
      <c r="U74" s="123"/>
      <c r="V74" s="123"/>
      <c r="W74" s="123"/>
      <c r="X74" s="123"/>
      <c r="Y74" s="123">
        <f t="shared" si="2"/>
        <v>0</v>
      </c>
      <c r="Z74" s="123"/>
      <c r="AA74" s="123"/>
      <c r="AB74" s="123"/>
      <c r="AC74" s="123"/>
      <c r="AD74" s="123">
        <f t="shared" si="3"/>
        <v>0</v>
      </c>
      <c r="AE74" s="123">
        <f t="shared" si="4"/>
        <v>0</v>
      </c>
    </row>
    <row r="75" spans="1:31" ht="23.25">
      <c r="A75" s="22">
        <v>52029010</v>
      </c>
      <c r="B75" s="78"/>
      <c r="C75" s="59"/>
      <c r="D75" s="59" t="s">
        <v>197</v>
      </c>
      <c r="E75" s="60"/>
      <c r="F75" s="123">
        <v>150000</v>
      </c>
      <c r="G75" s="123"/>
      <c r="H75" s="123"/>
      <c r="I75" s="123">
        <v>200000</v>
      </c>
      <c r="J75" s="123"/>
      <c r="K75" s="123"/>
      <c r="L75" s="123"/>
      <c r="M75" s="123">
        <v>480000</v>
      </c>
      <c r="N75" s="123">
        <f t="shared" si="5"/>
        <v>830000</v>
      </c>
      <c r="O75" s="123">
        <v>48000</v>
      </c>
      <c r="P75" s="123"/>
      <c r="Q75" s="123"/>
      <c r="R75" s="123"/>
      <c r="S75" s="123">
        <v>48000</v>
      </c>
      <c r="T75" s="123">
        <f t="shared" si="1"/>
        <v>96000</v>
      </c>
      <c r="U75" s="123">
        <v>48000</v>
      </c>
      <c r="V75" s="123">
        <v>42000</v>
      </c>
      <c r="W75" s="123"/>
      <c r="X75" s="123"/>
      <c r="Y75" s="123">
        <f t="shared" si="2"/>
        <v>90000</v>
      </c>
      <c r="Z75" s="123">
        <v>48000</v>
      </c>
      <c r="AA75" s="123"/>
      <c r="AB75" s="123"/>
      <c r="AC75" s="123"/>
      <c r="AD75" s="123">
        <f t="shared" si="3"/>
        <v>48000</v>
      </c>
      <c r="AE75" s="123">
        <f t="shared" si="4"/>
        <v>1064000</v>
      </c>
    </row>
    <row r="76" spans="1:31" ht="23.25">
      <c r="A76" s="22">
        <v>52029990</v>
      </c>
      <c r="B76" s="78"/>
      <c r="C76" s="59"/>
      <c r="D76" s="59" t="s">
        <v>198</v>
      </c>
      <c r="E76" s="60"/>
      <c r="F76" s="123">
        <v>329.53</v>
      </c>
      <c r="G76" s="123"/>
      <c r="H76" s="123"/>
      <c r="I76" s="123"/>
      <c r="J76" s="123"/>
      <c r="K76" s="123"/>
      <c r="L76" s="123"/>
      <c r="M76" s="123"/>
      <c r="N76" s="123">
        <f t="shared" si="5"/>
        <v>329.53</v>
      </c>
      <c r="O76" s="123"/>
      <c r="P76" s="123"/>
      <c r="Q76" s="123"/>
      <c r="R76" s="123"/>
      <c r="S76" s="123"/>
      <c r="T76" s="123">
        <f t="shared" si="1"/>
        <v>0</v>
      </c>
      <c r="U76" s="123"/>
      <c r="V76" s="123"/>
      <c r="W76" s="123"/>
      <c r="X76" s="123"/>
      <c r="Y76" s="123">
        <f t="shared" si="2"/>
        <v>0</v>
      </c>
      <c r="Z76" s="123"/>
      <c r="AA76" s="123"/>
      <c r="AB76" s="123"/>
      <c r="AC76" s="123"/>
      <c r="AD76" s="123">
        <f t="shared" si="3"/>
        <v>0</v>
      </c>
      <c r="AE76" s="123">
        <f t="shared" si="4"/>
        <v>329.53</v>
      </c>
    </row>
    <row r="77" spans="1:31" ht="23.25">
      <c r="A77" s="22"/>
      <c r="B77" s="79" t="s">
        <v>199</v>
      </c>
      <c r="C77" s="59"/>
      <c r="D77" s="59"/>
      <c r="E77" s="60"/>
      <c r="F77" s="123"/>
      <c r="G77" s="123"/>
      <c r="H77" s="123"/>
      <c r="I77" s="123"/>
      <c r="J77" s="123"/>
      <c r="K77" s="123"/>
      <c r="L77" s="123"/>
      <c r="M77" s="123"/>
      <c r="N77" s="123">
        <f t="shared" si="5"/>
        <v>0</v>
      </c>
      <c r="O77" s="123"/>
      <c r="P77" s="123"/>
      <c r="Q77" s="123"/>
      <c r="R77" s="123"/>
      <c r="S77" s="123"/>
      <c r="T77" s="123">
        <f t="shared" si="1"/>
        <v>0</v>
      </c>
      <c r="U77" s="123"/>
      <c r="V77" s="123"/>
      <c r="W77" s="123"/>
      <c r="X77" s="123"/>
      <c r="Y77" s="123">
        <f t="shared" si="2"/>
        <v>0</v>
      </c>
      <c r="Z77" s="123"/>
      <c r="AA77" s="123"/>
      <c r="AB77" s="123"/>
      <c r="AC77" s="123"/>
      <c r="AD77" s="123">
        <f t="shared" si="3"/>
        <v>0</v>
      </c>
      <c r="AE77" s="123">
        <f t="shared" si="4"/>
        <v>0</v>
      </c>
    </row>
    <row r="78" spans="1:31" ht="23.25">
      <c r="A78" s="82">
        <v>52022040</v>
      </c>
      <c r="B78" s="83"/>
      <c r="C78" s="84"/>
      <c r="D78" s="84" t="s">
        <v>200</v>
      </c>
      <c r="E78" s="85"/>
      <c r="F78" s="123"/>
      <c r="G78" s="123"/>
      <c r="H78" s="123"/>
      <c r="I78" s="123"/>
      <c r="J78" s="123"/>
      <c r="K78" s="123"/>
      <c r="L78" s="123"/>
      <c r="M78" s="123"/>
      <c r="N78" s="123">
        <f t="shared" si="5"/>
        <v>0</v>
      </c>
      <c r="O78" s="123"/>
      <c r="P78" s="123"/>
      <c r="Q78" s="123"/>
      <c r="R78" s="123"/>
      <c r="S78" s="123"/>
      <c r="T78" s="123">
        <f t="shared" ref="T78:T141" si="6">SUM(O78:S78)</f>
        <v>0</v>
      </c>
      <c r="U78" s="123"/>
      <c r="V78" s="123"/>
      <c r="W78" s="123"/>
      <c r="X78" s="123"/>
      <c r="Y78" s="123">
        <f t="shared" ref="Y78:Y141" si="7">SUM(U78:X78)</f>
        <v>0</v>
      </c>
      <c r="Z78" s="123"/>
      <c r="AA78" s="123"/>
      <c r="AB78" s="123"/>
      <c r="AC78" s="123"/>
      <c r="AD78" s="123">
        <f t="shared" ref="AD78:AD141" si="8">SUM(Z78:AC78)</f>
        <v>0</v>
      </c>
      <c r="AE78" s="123">
        <f t="shared" ref="AE78:AE141" si="9">SUM(N78,T78,Y78,AD78)</f>
        <v>0</v>
      </c>
    </row>
    <row r="79" spans="1:31" ht="23.25">
      <c r="A79" s="82">
        <v>52030010</v>
      </c>
      <c r="B79" s="83"/>
      <c r="C79" s="84"/>
      <c r="D79" s="84" t="s">
        <v>201</v>
      </c>
      <c r="E79" s="85"/>
      <c r="F79" s="123"/>
      <c r="G79" s="123"/>
      <c r="H79" s="123"/>
      <c r="I79" s="123"/>
      <c r="J79" s="123"/>
      <c r="K79" s="123"/>
      <c r="L79" s="123"/>
      <c r="M79" s="123"/>
      <c r="N79" s="123">
        <f t="shared" si="5"/>
        <v>0</v>
      </c>
      <c r="O79" s="123"/>
      <c r="P79" s="123"/>
      <c r="Q79" s="123"/>
      <c r="R79" s="123"/>
      <c r="S79" s="123"/>
      <c r="T79" s="123">
        <f t="shared" si="6"/>
        <v>0</v>
      </c>
      <c r="U79" s="123"/>
      <c r="V79" s="123"/>
      <c r="W79" s="123"/>
      <c r="X79" s="123"/>
      <c r="Y79" s="123">
        <f t="shared" si="7"/>
        <v>0</v>
      </c>
      <c r="Z79" s="123"/>
      <c r="AA79" s="123"/>
      <c r="AB79" s="123"/>
      <c r="AC79" s="123"/>
      <c r="AD79" s="123">
        <f t="shared" si="8"/>
        <v>0</v>
      </c>
      <c r="AE79" s="123">
        <f t="shared" si="9"/>
        <v>0</v>
      </c>
    </row>
    <row r="80" spans="1:31" ht="23.25">
      <c r="A80" s="22">
        <v>52030020</v>
      </c>
      <c r="B80" s="78"/>
      <c r="C80" s="59"/>
      <c r="D80" s="59" t="s">
        <v>202</v>
      </c>
      <c r="E80" s="60"/>
      <c r="F80" s="123"/>
      <c r="G80" s="123"/>
      <c r="H80" s="123"/>
      <c r="I80" s="123"/>
      <c r="J80" s="123"/>
      <c r="K80" s="123"/>
      <c r="L80" s="123"/>
      <c r="M80" s="123"/>
      <c r="N80" s="123">
        <f t="shared" si="5"/>
        <v>0</v>
      </c>
      <c r="O80" s="123"/>
      <c r="P80" s="123"/>
      <c r="Q80" s="123"/>
      <c r="R80" s="123"/>
      <c r="S80" s="123"/>
      <c r="T80" s="123">
        <f t="shared" si="6"/>
        <v>0</v>
      </c>
      <c r="U80" s="123"/>
      <c r="V80" s="123"/>
      <c r="W80" s="123"/>
      <c r="X80" s="123"/>
      <c r="Y80" s="123">
        <f t="shared" si="7"/>
        <v>0</v>
      </c>
      <c r="Z80" s="123"/>
      <c r="AA80" s="123"/>
      <c r="AB80" s="123"/>
      <c r="AC80" s="123"/>
      <c r="AD80" s="123">
        <f t="shared" si="8"/>
        <v>0</v>
      </c>
      <c r="AE80" s="123">
        <f t="shared" si="9"/>
        <v>0</v>
      </c>
    </row>
    <row r="81" spans="1:34" ht="23.25">
      <c r="A81" s="22">
        <v>52030030</v>
      </c>
      <c r="B81" s="78"/>
      <c r="C81" s="59"/>
      <c r="D81" s="59" t="s">
        <v>203</v>
      </c>
      <c r="E81" s="60"/>
      <c r="F81" s="123"/>
      <c r="G81" s="123"/>
      <c r="H81" s="123"/>
      <c r="I81" s="123"/>
      <c r="J81" s="123"/>
      <c r="K81" s="123"/>
      <c r="L81" s="123"/>
      <c r="M81" s="123"/>
      <c r="N81" s="123">
        <f t="shared" si="5"/>
        <v>0</v>
      </c>
      <c r="O81" s="123"/>
      <c r="P81" s="123"/>
      <c r="Q81" s="123"/>
      <c r="R81" s="123"/>
      <c r="S81" s="123"/>
      <c r="T81" s="123">
        <f t="shared" si="6"/>
        <v>0</v>
      </c>
      <c r="U81" s="123"/>
      <c r="V81" s="123"/>
      <c r="W81" s="123"/>
      <c r="X81" s="123"/>
      <c r="Y81" s="123">
        <f t="shared" si="7"/>
        <v>0</v>
      </c>
      <c r="Z81" s="123"/>
      <c r="AA81" s="123"/>
      <c r="AB81" s="123"/>
      <c r="AC81" s="123"/>
      <c r="AD81" s="123">
        <f t="shared" si="8"/>
        <v>0</v>
      </c>
      <c r="AE81" s="123">
        <f t="shared" si="9"/>
        <v>0</v>
      </c>
    </row>
    <row r="82" spans="1:34" ht="23.25">
      <c r="A82" s="22"/>
      <c r="B82" s="79" t="s">
        <v>204</v>
      </c>
      <c r="C82" s="59"/>
      <c r="D82" s="59"/>
      <c r="E82" s="60"/>
      <c r="F82" s="123"/>
      <c r="G82" s="123"/>
      <c r="H82" s="123"/>
      <c r="I82" s="123"/>
      <c r="J82" s="123"/>
      <c r="K82" s="123"/>
      <c r="L82" s="123"/>
      <c r="M82" s="123"/>
      <c r="N82" s="123">
        <f t="shared" si="5"/>
        <v>0</v>
      </c>
      <c r="O82" s="123"/>
      <c r="P82" s="123"/>
      <c r="Q82" s="123"/>
      <c r="R82" s="123"/>
      <c r="S82" s="123"/>
      <c r="T82" s="123">
        <f t="shared" si="6"/>
        <v>0</v>
      </c>
      <c r="U82" s="123"/>
      <c r="V82" s="123"/>
      <c r="W82" s="123"/>
      <c r="X82" s="123"/>
      <c r="Y82" s="123">
        <f t="shared" si="7"/>
        <v>0</v>
      </c>
      <c r="Z82" s="123"/>
      <c r="AA82" s="123"/>
      <c r="AB82" s="123"/>
      <c r="AC82" s="123"/>
      <c r="AD82" s="123">
        <f t="shared" si="8"/>
        <v>0</v>
      </c>
      <c r="AE82" s="123">
        <f t="shared" si="9"/>
        <v>0</v>
      </c>
    </row>
    <row r="83" spans="1:34" ht="23.25">
      <c r="A83" s="82">
        <v>52040010</v>
      </c>
      <c r="B83" s="83"/>
      <c r="C83" s="84"/>
      <c r="D83" s="84" t="s">
        <v>205</v>
      </c>
      <c r="E83" s="85"/>
      <c r="F83" s="123"/>
      <c r="G83" s="123"/>
      <c r="H83" s="123"/>
      <c r="I83" s="123"/>
      <c r="J83" s="123"/>
      <c r="K83" s="123"/>
      <c r="L83" s="123"/>
      <c r="M83" s="123"/>
      <c r="N83" s="123">
        <f t="shared" si="5"/>
        <v>0</v>
      </c>
      <c r="O83" s="123"/>
      <c r="P83" s="123"/>
      <c r="Q83" s="123"/>
      <c r="R83" s="123"/>
      <c r="S83" s="123"/>
      <c r="T83" s="123">
        <f t="shared" si="6"/>
        <v>0</v>
      </c>
      <c r="U83" s="123"/>
      <c r="V83" s="123"/>
      <c r="W83" s="123"/>
      <c r="X83" s="123"/>
      <c r="Y83" s="123">
        <f t="shared" si="7"/>
        <v>0</v>
      </c>
      <c r="Z83" s="123"/>
      <c r="AA83" s="123"/>
      <c r="AB83" s="123"/>
      <c r="AC83" s="123"/>
      <c r="AD83" s="123">
        <f t="shared" si="8"/>
        <v>0</v>
      </c>
      <c r="AE83" s="123">
        <f t="shared" si="9"/>
        <v>0</v>
      </c>
      <c r="AF83" s="128" t="s">
        <v>457</v>
      </c>
      <c r="AH83" s="128" t="s">
        <v>458</v>
      </c>
    </row>
    <row r="84" spans="1:34" ht="23.25">
      <c r="A84" s="82">
        <v>52040020</v>
      </c>
      <c r="B84" s="83"/>
      <c r="C84" s="84"/>
      <c r="D84" s="84" t="s">
        <v>206</v>
      </c>
      <c r="E84" s="85"/>
      <c r="F84" s="123"/>
      <c r="G84" s="123"/>
      <c r="H84" s="123"/>
      <c r="I84" s="123"/>
      <c r="J84" s="123"/>
      <c r="K84" s="123"/>
      <c r="L84" s="123"/>
      <c r="M84" s="123"/>
      <c r="N84" s="123">
        <f t="shared" si="5"/>
        <v>0</v>
      </c>
      <c r="O84" s="123"/>
      <c r="P84" s="123"/>
      <c r="Q84" s="123"/>
      <c r="R84" s="123"/>
      <c r="S84" s="123"/>
      <c r="T84" s="123">
        <f t="shared" si="6"/>
        <v>0</v>
      </c>
      <c r="U84" s="123"/>
      <c r="V84" s="123"/>
      <c r="W84" s="123"/>
      <c r="X84" s="123"/>
      <c r="Y84" s="123">
        <f t="shared" si="7"/>
        <v>0</v>
      </c>
      <c r="Z84" s="123"/>
      <c r="AA84" s="123"/>
      <c r="AB84" s="123"/>
      <c r="AC84" s="123"/>
      <c r="AD84" s="123">
        <f t="shared" si="8"/>
        <v>0</v>
      </c>
      <c r="AE84" s="123">
        <f t="shared" si="9"/>
        <v>0</v>
      </c>
      <c r="AF84" s="2">
        <v>79626000</v>
      </c>
      <c r="AG84" s="129">
        <f>SUM(AE32:AE84)</f>
        <v>79626000</v>
      </c>
      <c r="AH84" s="129">
        <f>AF84-AG84</f>
        <v>0</v>
      </c>
    </row>
    <row r="85" spans="1:34" ht="23.25">
      <c r="A85" s="22"/>
      <c r="B85" s="79" t="s">
        <v>131</v>
      </c>
      <c r="C85" s="59"/>
      <c r="D85" s="59"/>
      <c r="E85" s="60"/>
      <c r="F85" s="123"/>
      <c r="G85" s="123"/>
      <c r="H85" s="123"/>
      <c r="I85" s="123"/>
      <c r="J85" s="123"/>
      <c r="K85" s="123"/>
      <c r="L85" s="123"/>
      <c r="M85" s="123"/>
      <c r="N85" s="123">
        <f t="shared" si="5"/>
        <v>0</v>
      </c>
      <c r="O85" s="123"/>
      <c r="P85" s="123"/>
      <c r="Q85" s="123"/>
      <c r="R85" s="123"/>
      <c r="S85" s="123"/>
      <c r="T85" s="123">
        <f t="shared" si="6"/>
        <v>0</v>
      </c>
      <c r="U85" s="123"/>
      <c r="V85" s="123"/>
      <c r="W85" s="123"/>
      <c r="X85" s="123"/>
      <c r="Y85" s="123">
        <f t="shared" si="7"/>
        <v>0</v>
      </c>
      <c r="Z85" s="123"/>
      <c r="AA85" s="123"/>
      <c r="AB85" s="123"/>
      <c r="AC85" s="123"/>
      <c r="AD85" s="123">
        <f t="shared" si="8"/>
        <v>0</v>
      </c>
      <c r="AE85" s="123">
        <f t="shared" si="9"/>
        <v>0</v>
      </c>
    </row>
    <row r="86" spans="1:34" ht="23.25">
      <c r="A86" s="22"/>
      <c r="B86" s="79" t="s">
        <v>207</v>
      </c>
      <c r="C86" s="59"/>
      <c r="D86" s="59"/>
      <c r="E86" s="60"/>
      <c r="F86" s="123"/>
      <c r="G86" s="123"/>
      <c r="H86" s="123"/>
      <c r="I86" s="123"/>
      <c r="J86" s="123"/>
      <c r="K86" s="123"/>
      <c r="L86" s="123"/>
      <c r="M86" s="123"/>
      <c r="N86" s="123">
        <f t="shared" si="5"/>
        <v>0</v>
      </c>
      <c r="O86" s="123"/>
      <c r="P86" s="123"/>
      <c r="Q86" s="123"/>
      <c r="R86" s="123"/>
      <c r="S86" s="123"/>
      <c r="T86" s="123">
        <f t="shared" si="6"/>
        <v>0</v>
      </c>
      <c r="U86" s="123"/>
      <c r="V86" s="123"/>
      <c r="W86" s="123"/>
      <c r="X86" s="123"/>
      <c r="Y86" s="123">
        <f t="shared" si="7"/>
        <v>0</v>
      </c>
      <c r="Z86" s="123"/>
      <c r="AA86" s="123"/>
      <c r="AB86" s="123"/>
      <c r="AC86" s="123"/>
      <c r="AD86" s="123">
        <f t="shared" si="8"/>
        <v>0</v>
      </c>
      <c r="AE86" s="123">
        <f t="shared" si="9"/>
        <v>0</v>
      </c>
    </row>
    <row r="87" spans="1:34" ht="23.25">
      <c r="A87" s="36"/>
      <c r="B87" s="86"/>
      <c r="C87" s="87" t="s">
        <v>208</v>
      </c>
      <c r="D87" s="53"/>
      <c r="E87" s="88"/>
      <c r="F87" s="123"/>
      <c r="G87" s="123"/>
      <c r="H87" s="123"/>
      <c r="I87" s="123"/>
      <c r="J87" s="123"/>
      <c r="K87" s="123"/>
      <c r="L87" s="123"/>
      <c r="M87" s="123"/>
      <c r="N87" s="123">
        <f t="shared" si="5"/>
        <v>0</v>
      </c>
      <c r="O87" s="123"/>
      <c r="P87" s="123"/>
      <c r="Q87" s="123"/>
      <c r="R87" s="123"/>
      <c r="S87" s="123"/>
      <c r="T87" s="123">
        <f t="shared" si="6"/>
        <v>0</v>
      </c>
      <c r="U87" s="123"/>
      <c r="V87" s="123"/>
      <c r="W87" s="123"/>
      <c r="X87" s="123"/>
      <c r="Y87" s="123">
        <f t="shared" si="7"/>
        <v>0</v>
      </c>
      <c r="Z87" s="123"/>
      <c r="AA87" s="123"/>
      <c r="AB87" s="123"/>
      <c r="AC87" s="123"/>
      <c r="AD87" s="123">
        <f t="shared" si="8"/>
        <v>0</v>
      </c>
      <c r="AE87" s="123">
        <f t="shared" si="9"/>
        <v>0</v>
      </c>
    </row>
    <row r="88" spans="1:34" ht="23.25">
      <c r="A88" s="22">
        <v>53010010</v>
      </c>
      <c r="B88" s="78"/>
      <c r="C88" s="59"/>
      <c r="D88" s="59" t="s">
        <v>209</v>
      </c>
      <c r="E88" s="60"/>
      <c r="F88" s="123"/>
      <c r="G88" s="123"/>
      <c r="H88" s="123"/>
      <c r="I88" s="123"/>
      <c r="J88" s="123"/>
      <c r="K88" s="123"/>
      <c r="L88" s="123"/>
      <c r="M88" s="123"/>
      <c r="N88" s="123">
        <f t="shared" si="5"/>
        <v>0</v>
      </c>
      <c r="O88" s="123"/>
      <c r="P88" s="123"/>
      <c r="Q88" s="123"/>
      <c r="R88" s="123"/>
      <c r="S88" s="123"/>
      <c r="T88" s="123">
        <f t="shared" si="6"/>
        <v>0</v>
      </c>
      <c r="U88" s="123"/>
      <c r="V88" s="123"/>
      <c r="W88" s="123"/>
      <c r="X88" s="123"/>
      <c r="Y88" s="123">
        <f t="shared" si="7"/>
        <v>0</v>
      </c>
      <c r="Z88" s="123"/>
      <c r="AA88" s="123"/>
      <c r="AB88" s="123"/>
      <c r="AC88" s="123"/>
      <c r="AD88" s="123">
        <f t="shared" si="8"/>
        <v>0</v>
      </c>
      <c r="AE88" s="123">
        <f t="shared" si="9"/>
        <v>0</v>
      </c>
    </row>
    <row r="89" spans="1:34" ht="23.25">
      <c r="A89" s="22">
        <v>53010020</v>
      </c>
      <c r="B89" s="78"/>
      <c r="C89" s="59"/>
      <c r="D89" s="59" t="s">
        <v>210</v>
      </c>
      <c r="E89" s="60"/>
      <c r="F89" s="123"/>
      <c r="G89" s="123"/>
      <c r="H89" s="123"/>
      <c r="I89" s="123"/>
      <c r="J89" s="123"/>
      <c r="K89" s="123">
        <v>2500000</v>
      </c>
      <c r="L89" s="123"/>
      <c r="M89" s="123"/>
      <c r="N89" s="123">
        <f t="shared" si="5"/>
        <v>2500000</v>
      </c>
      <c r="O89" s="123"/>
      <c r="P89" s="123"/>
      <c r="Q89" s="123"/>
      <c r="R89" s="123">
        <v>2000000</v>
      </c>
      <c r="S89" s="123">
        <v>100000</v>
      </c>
      <c r="T89" s="123">
        <f t="shared" si="6"/>
        <v>2100000</v>
      </c>
      <c r="U89" s="123"/>
      <c r="V89" s="123"/>
      <c r="W89" s="123"/>
      <c r="X89" s="123">
        <v>2000000</v>
      </c>
      <c r="Y89" s="123">
        <f t="shared" si="7"/>
        <v>2000000</v>
      </c>
      <c r="Z89" s="123"/>
      <c r="AA89" s="123"/>
      <c r="AB89" s="123"/>
      <c r="AC89" s="123">
        <v>1400000</v>
      </c>
      <c r="AD89" s="123">
        <f t="shared" si="8"/>
        <v>1400000</v>
      </c>
      <c r="AE89" s="123">
        <f t="shared" si="9"/>
        <v>8000000</v>
      </c>
    </row>
    <row r="90" spans="1:34" ht="23.25">
      <c r="A90" s="22">
        <v>53010030</v>
      </c>
      <c r="B90" s="78"/>
      <c r="C90" s="59"/>
      <c r="D90" s="59" t="s">
        <v>211</v>
      </c>
      <c r="E90" s="60"/>
      <c r="F90" s="123"/>
      <c r="G90" s="123"/>
      <c r="H90" s="123"/>
      <c r="I90" s="123"/>
      <c r="J90" s="123"/>
      <c r="K90" s="123"/>
      <c r="L90" s="123"/>
      <c r="M90" s="123"/>
      <c r="N90" s="123">
        <f t="shared" si="5"/>
        <v>0</v>
      </c>
      <c r="O90" s="123"/>
      <c r="P90" s="123"/>
      <c r="Q90" s="123"/>
      <c r="R90" s="123"/>
      <c r="S90" s="123"/>
      <c r="T90" s="123">
        <f t="shared" si="6"/>
        <v>0</v>
      </c>
      <c r="U90" s="123"/>
      <c r="V90" s="123"/>
      <c r="W90" s="123"/>
      <c r="X90" s="123"/>
      <c r="Y90" s="123">
        <f t="shared" si="7"/>
        <v>0</v>
      </c>
      <c r="Z90" s="123"/>
      <c r="AA90" s="123"/>
      <c r="AB90" s="123"/>
      <c r="AC90" s="123"/>
      <c r="AD90" s="123">
        <f t="shared" si="8"/>
        <v>0</v>
      </c>
      <c r="AE90" s="123">
        <f t="shared" si="9"/>
        <v>0</v>
      </c>
    </row>
    <row r="91" spans="1:34" ht="23.25">
      <c r="A91" s="22">
        <v>53010040</v>
      </c>
      <c r="B91" s="78"/>
      <c r="C91" s="59"/>
      <c r="D91" s="59" t="s">
        <v>212</v>
      </c>
      <c r="E91" s="60"/>
      <c r="F91" s="123"/>
      <c r="G91" s="123"/>
      <c r="H91" s="123"/>
      <c r="I91" s="123"/>
      <c r="J91" s="123"/>
      <c r="K91" s="123">
        <v>600000</v>
      </c>
      <c r="L91" s="123"/>
      <c r="M91" s="123"/>
      <c r="N91" s="123">
        <f t="shared" si="5"/>
        <v>600000</v>
      </c>
      <c r="O91" s="123"/>
      <c r="P91" s="123"/>
      <c r="Q91" s="123"/>
      <c r="R91" s="123">
        <v>600000</v>
      </c>
      <c r="S91" s="123">
        <v>40000</v>
      </c>
      <c r="T91" s="123">
        <f t="shared" si="6"/>
        <v>640000</v>
      </c>
      <c r="U91" s="123"/>
      <c r="V91" s="123"/>
      <c r="W91" s="123"/>
      <c r="X91" s="123">
        <v>600000</v>
      </c>
      <c r="Y91" s="123">
        <f t="shared" si="7"/>
        <v>600000</v>
      </c>
      <c r="Z91" s="123"/>
      <c r="AA91" s="123"/>
      <c r="AB91" s="123"/>
      <c r="AC91" s="123">
        <v>600000</v>
      </c>
      <c r="AD91" s="123">
        <f t="shared" si="8"/>
        <v>600000</v>
      </c>
      <c r="AE91" s="123">
        <f t="shared" si="9"/>
        <v>2440000</v>
      </c>
    </row>
    <row r="92" spans="1:34" ht="23.25">
      <c r="A92" s="36">
        <v>53010050</v>
      </c>
      <c r="B92" s="89"/>
      <c r="C92" s="53"/>
      <c r="D92" s="59" t="s">
        <v>213</v>
      </c>
      <c r="E92" s="88"/>
      <c r="F92" s="123"/>
      <c r="G92" s="123"/>
      <c r="H92" s="123"/>
      <c r="I92" s="123"/>
      <c r="J92" s="123"/>
      <c r="K92" s="123"/>
      <c r="L92" s="123"/>
      <c r="M92" s="123"/>
      <c r="N92" s="123">
        <f t="shared" si="5"/>
        <v>0</v>
      </c>
      <c r="O92" s="123"/>
      <c r="P92" s="123"/>
      <c r="Q92" s="123"/>
      <c r="R92" s="123"/>
      <c r="S92" s="123"/>
      <c r="T92" s="123">
        <f t="shared" si="6"/>
        <v>0</v>
      </c>
      <c r="U92" s="123"/>
      <c r="V92" s="123"/>
      <c r="W92" s="123"/>
      <c r="X92" s="123"/>
      <c r="Y92" s="123">
        <f t="shared" si="7"/>
        <v>0</v>
      </c>
      <c r="Z92" s="123"/>
      <c r="AA92" s="123"/>
      <c r="AB92" s="123"/>
      <c r="AC92" s="123"/>
      <c r="AD92" s="123">
        <f t="shared" si="8"/>
        <v>0</v>
      </c>
      <c r="AE92" s="123">
        <f t="shared" si="9"/>
        <v>0</v>
      </c>
    </row>
    <row r="93" spans="1:34" ht="23.25">
      <c r="A93" s="82">
        <v>53010060</v>
      </c>
      <c r="B93" s="83"/>
      <c r="C93" s="84"/>
      <c r="D93" s="84" t="s">
        <v>214</v>
      </c>
      <c r="E93" s="85"/>
      <c r="F93" s="123"/>
      <c r="G93" s="123"/>
      <c r="H93" s="123"/>
      <c r="I93" s="123"/>
      <c r="J93" s="123"/>
      <c r="K93" s="123"/>
      <c r="L93" s="123"/>
      <c r="M93" s="123"/>
      <c r="N93" s="123">
        <f t="shared" si="5"/>
        <v>0</v>
      </c>
      <c r="O93" s="123"/>
      <c r="P93" s="123"/>
      <c r="Q93" s="123"/>
      <c r="R93" s="123"/>
      <c r="S93" s="123"/>
      <c r="T93" s="123">
        <f t="shared" si="6"/>
        <v>0</v>
      </c>
      <c r="U93" s="123"/>
      <c r="V93" s="123"/>
      <c r="W93" s="123"/>
      <c r="X93" s="123"/>
      <c r="Y93" s="123">
        <f t="shared" si="7"/>
        <v>0</v>
      </c>
      <c r="Z93" s="123"/>
      <c r="AA93" s="123"/>
      <c r="AB93" s="123"/>
      <c r="AC93" s="123"/>
      <c r="AD93" s="123">
        <f t="shared" si="8"/>
        <v>0</v>
      </c>
      <c r="AE93" s="123">
        <f t="shared" si="9"/>
        <v>0</v>
      </c>
    </row>
    <row r="94" spans="1:34" ht="23.25">
      <c r="A94" s="22">
        <v>53010070</v>
      </c>
      <c r="B94" s="78"/>
      <c r="C94" s="59"/>
      <c r="D94" s="59" t="s">
        <v>215</v>
      </c>
      <c r="E94" s="60"/>
      <c r="F94" s="123"/>
      <c r="G94" s="123"/>
      <c r="H94" s="123"/>
      <c r="I94" s="123">
        <v>1500000</v>
      </c>
      <c r="J94" s="123"/>
      <c r="K94" s="123"/>
      <c r="L94" s="123"/>
      <c r="M94" s="123"/>
      <c r="N94" s="123">
        <f t="shared" si="5"/>
        <v>1500000</v>
      </c>
      <c r="O94" s="123"/>
      <c r="P94" s="123">
        <v>1500000</v>
      </c>
      <c r="Q94" s="123"/>
      <c r="R94" s="123"/>
      <c r="S94" s="123">
        <v>400000</v>
      </c>
      <c r="T94" s="123">
        <f t="shared" si="6"/>
        <v>1900000</v>
      </c>
      <c r="U94" s="123"/>
      <c r="V94" s="123">
        <v>1500000</v>
      </c>
      <c r="W94" s="123"/>
      <c r="X94" s="123"/>
      <c r="Y94" s="123">
        <f t="shared" si="7"/>
        <v>1500000</v>
      </c>
      <c r="Z94" s="123"/>
      <c r="AA94" s="123">
        <v>1500000</v>
      </c>
      <c r="AB94" s="123"/>
      <c r="AC94" s="123"/>
      <c r="AD94" s="123">
        <f t="shared" si="8"/>
        <v>1500000</v>
      </c>
      <c r="AE94" s="123">
        <f t="shared" si="9"/>
        <v>6400000</v>
      </c>
    </row>
    <row r="95" spans="1:34" ht="23.25">
      <c r="A95" s="22">
        <v>53010080</v>
      </c>
      <c r="B95" s="78"/>
      <c r="C95" s="59"/>
      <c r="D95" s="59" t="s">
        <v>216</v>
      </c>
      <c r="E95" s="60"/>
      <c r="F95" s="123"/>
      <c r="G95" s="123"/>
      <c r="H95" s="123">
        <v>650000</v>
      </c>
      <c r="I95" s="123"/>
      <c r="J95" s="123"/>
      <c r="K95" s="123"/>
      <c r="L95" s="123"/>
      <c r="M95" s="123"/>
      <c r="N95" s="123">
        <f t="shared" si="5"/>
        <v>650000</v>
      </c>
      <c r="O95" s="123"/>
      <c r="P95" s="123"/>
      <c r="Q95" s="123">
        <v>500000</v>
      </c>
      <c r="R95" s="123"/>
      <c r="S95" s="123">
        <v>0</v>
      </c>
      <c r="T95" s="123">
        <f t="shared" si="6"/>
        <v>500000</v>
      </c>
      <c r="U95" s="123"/>
      <c r="V95" s="123">
        <v>0</v>
      </c>
      <c r="W95" s="123">
        <v>500000</v>
      </c>
      <c r="X95" s="123"/>
      <c r="Y95" s="123">
        <f t="shared" si="7"/>
        <v>500000</v>
      </c>
      <c r="Z95" s="123"/>
      <c r="AA95" s="123"/>
      <c r="AB95" s="123">
        <v>500000</v>
      </c>
      <c r="AC95" s="123"/>
      <c r="AD95" s="123">
        <f t="shared" si="8"/>
        <v>500000</v>
      </c>
      <c r="AE95" s="123">
        <f t="shared" si="9"/>
        <v>2150000</v>
      </c>
    </row>
    <row r="96" spans="1:34" ht="23.25">
      <c r="A96" s="22">
        <v>53010090</v>
      </c>
      <c r="B96" s="78"/>
      <c r="C96" s="59"/>
      <c r="D96" s="59" t="s">
        <v>217</v>
      </c>
      <c r="E96" s="60"/>
      <c r="F96" s="123"/>
      <c r="G96" s="123"/>
      <c r="H96" s="123"/>
      <c r="I96" s="123"/>
      <c r="J96" s="123">
        <v>1800000</v>
      </c>
      <c r="K96" s="123">
        <v>0</v>
      </c>
      <c r="L96" s="123">
        <v>180000</v>
      </c>
      <c r="M96" s="123"/>
      <c r="N96" s="123">
        <f t="shared" si="5"/>
        <v>1980000</v>
      </c>
      <c r="O96" s="123"/>
      <c r="P96" s="123">
        <v>500000</v>
      </c>
      <c r="Q96" s="123">
        <v>200000</v>
      </c>
      <c r="R96" s="123"/>
      <c r="S96" s="123">
        <v>300000</v>
      </c>
      <c r="T96" s="123">
        <f t="shared" si="6"/>
        <v>1000000</v>
      </c>
      <c r="U96" s="123"/>
      <c r="V96" s="123">
        <v>500000</v>
      </c>
      <c r="W96" s="123">
        <v>100000</v>
      </c>
      <c r="X96" s="123"/>
      <c r="Y96" s="123">
        <f t="shared" si="7"/>
        <v>600000</v>
      </c>
      <c r="Z96" s="123"/>
      <c r="AA96" s="123">
        <v>500000</v>
      </c>
      <c r="AB96" s="123">
        <v>100000</v>
      </c>
      <c r="AC96" s="123"/>
      <c r="AD96" s="123">
        <f t="shared" si="8"/>
        <v>600000</v>
      </c>
      <c r="AE96" s="123">
        <f t="shared" si="9"/>
        <v>4180000</v>
      </c>
    </row>
    <row r="97" spans="1:31" ht="23.25">
      <c r="A97" s="22">
        <v>53010100</v>
      </c>
      <c r="B97" s="78"/>
      <c r="C97" s="59"/>
      <c r="D97" s="53" t="s">
        <v>218</v>
      </c>
      <c r="E97" s="60"/>
      <c r="F97" s="123"/>
      <c r="G97" s="123"/>
      <c r="H97" s="123"/>
      <c r="I97" s="123"/>
      <c r="J97" s="123"/>
      <c r="K97" s="123">
        <v>80000</v>
      </c>
      <c r="L97" s="123"/>
      <c r="M97" s="123"/>
      <c r="N97" s="123">
        <f t="shared" si="5"/>
        <v>80000</v>
      </c>
      <c r="O97" s="123"/>
      <c r="P97" s="123"/>
      <c r="Q97" s="123"/>
      <c r="R97" s="123">
        <v>90000</v>
      </c>
      <c r="S97" s="123">
        <v>10000</v>
      </c>
      <c r="T97" s="123">
        <f t="shared" si="6"/>
        <v>100000</v>
      </c>
      <c r="U97" s="123"/>
      <c r="V97" s="123"/>
      <c r="W97" s="123"/>
      <c r="X97" s="123">
        <v>90000</v>
      </c>
      <c r="Y97" s="123">
        <f t="shared" si="7"/>
        <v>90000</v>
      </c>
      <c r="Z97" s="123"/>
      <c r="AA97" s="123"/>
      <c r="AB97" s="123"/>
      <c r="AC97" s="123">
        <v>100000</v>
      </c>
      <c r="AD97" s="123">
        <f t="shared" si="8"/>
        <v>100000</v>
      </c>
      <c r="AE97" s="123">
        <f t="shared" si="9"/>
        <v>370000</v>
      </c>
    </row>
    <row r="98" spans="1:31" ht="23.25">
      <c r="A98" s="22"/>
      <c r="B98" s="78"/>
      <c r="C98" s="74" t="s">
        <v>219</v>
      </c>
      <c r="D98" s="53"/>
      <c r="E98" s="60"/>
      <c r="F98" s="123"/>
      <c r="G98" s="123"/>
      <c r="H98" s="123"/>
      <c r="I98" s="123"/>
      <c r="J98" s="123"/>
      <c r="K98" s="123"/>
      <c r="L98" s="123"/>
      <c r="M98" s="123"/>
      <c r="N98" s="123">
        <f t="shared" ref="N98:N161" si="10">SUM(F98:M98)</f>
        <v>0</v>
      </c>
      <c r="O98" s="123"/>
      <c r="P98" s="123"/>
      <c r="Q98" s="123"/>
      <c r="R98" s="123"/>
      <c r="S98" s="123"/>
      <c r="T98" s="123">
        <f t="shared" si="6"/>
        <v>0</v>
      </c>
      <c r="U98" s="123"/>
      <c r="V98" s="123"/>
      <c r="W98" s="123"/>
      <c r="X98" s="123"/>
      <c r="Y98" s="123">
        <f t="shared" si="7"/>
        <v>0</v>
      </c>
      <c r="Z98" s="123"/>
      <c r="AA98" s="123"/>
      <c r="AB98" s="123"/>
      <c r="AC98" s="123"/>
      <c r="AD98" s="123">
        <f t="shared" si="8"/>
        <v>0</v>
      </c>
      <c r="AE98" s="123">
        <f t="shared" si="9"/>
        <v>0</v>
      </c>
    </row>
    <row r="99" spans="1:31" ht="23.25">
      <c r="A99" s="82">
        <v>53011010</v>
      </c>
      <c r="B99" s="83"/>
      <c r="C99" s="84"/>
      <c r="D99" s="84" t="s">
        <v>220</v>
      </c>
      <c r="E99" s="85"/>
      <c r="F99" s="123"/>
      <c r="G99" s="123"/>
      <c r="H99" s="123"/>
      <c r="I99" s="123"/>
      <c r="J99" s="123"/>
      <c r="K99" s="123"/>
      <c r="L99" s="123"/>
      <c r="M99" s="123"/>
      <c r="N99" s="123">
        <f t="shared" si="10"/>
        <v>0</v>
      </c>
      <c r="O99" s="123"/>
      <c r="P99" s="123"/>
      <c r="Q99" s="123"/>
      <c r="R99" s="123"/>
      <c r="S99" s="123"/>
      <c r="T99" s="123">
        <f t="shared" si="6"/>
        <v>0</v>
      </c>
      <c r="U99" s="123"/>
      <c r="V99" s="123"/>
      <c r="W99" s="123"/>
      <c r="X99" s="123"/>
      <c r="Y99" s="123">
        <f t="shared" si="7"/>
        <v>0</v>
      </c>
      <c r="Z99" s="123"/>
      <c r="AA99" s="123"/>
      <c r="AB99" s="123"/>
      <c r="AC99" s="123"/>
      <c r="AD99" s="123">
        <f t="shared" si="8"/>
        <v>0</v>
      </c>
      <c r="AE99" s="123">
        <f t="shared" si="9"/>
        <v>0</v>
      </c>
    </row>
    <row r="100" spans="1:31" ht="23.25">
      <c r="A100" s="82">
        <v>53011020</v>
      </c>
      <c r="B100" s="83"/>
      <c r="C100" s="84"/>
      <c r="D100" s="84" t="s">
        <v>221</v>
      </c>
      <c r="E100" s="85"/>
      <c r="F100" s="123"/>
      <c r="G100" s="123"/>
      <c r="H100" s="123"/>
      <c r="I100" s="123"/>
      <c r="J100" s="123"/>
      <c r="K100" s="123"/>
      <c r="L100" s="123"/>
      <c r="M100" s="123"/>
      <c r="N100" s="123">
        <f t="shared" si="10"/>
        <v>0</v>
      </c>
      <c r="O100" s="123"/>
      <c r="P100" s="123"/>
      <c r="Q100" s="123"/>
      <c r="R100" s="123"/>
      <c r="S100" s="123"/>
      <c r="T100" s="123">
        <f t="shared" si="6"/>
        <v>0</v>
      </c>
      <c r="U100" s="123"/>
      <c r="V100" s="123"/>
      <c r="W100" s="123"/>
      <c r="X100" s="123"/>
      <c r="Y100" s="123">
        <f t="shared" si="7"/>
        <v>0</v>
      </c>
      <c r="Z100" s="123"/>
      <c r="AA100" s="123"/>
      <c r="AB100" s="123"/>
      <c r="AC100" s="123"/>
      <c r="AD100" s="123">
        <f t="shared" si="8"/>
        <v>0</v>
      </c>
      <c r="AE100" s="123">
        <f t="shared" si="9"/>
        <v>0</v>
      </c>
    </row>
    <row r="101" spans="1:31" ht="23.25">
      <c r="A101" s="82">
        <v>53011030</v>
      </c>
      <c r="B101" s="83"/>
      <c r="C101" s="84"/>
      <c r="D101" s="84" t="s">
        <v>222</v>
      </c>
      <c r="E101" s="85"/>
      <c r="F101" s="123"/>
      <c r="G101" s="123"/>
      <c r="H101" s="123"/>
      <c r="I101" s="123"/>
      <c r="J101" s="123"/>
      <c r="K101" s="123"/>
      <c r="L101" s="123"/>
      <c r="M101" s="123"/>
      <c r="N101" s="123">
        <f t="shared" si="10"/>
        <v>0</v>
      </c>
      <c r="O101" s="123"/>
      <c r="P101" s="123"/>
      <c r="Q101" s="123"/>
      <c r="R101" s="123"/>
      <c r="S101" s="123"/>
      <c r="T101" s="123">
        <f t="shared" si="6"/>
        <v>0</v>
      </c>
      <c r="U101" s="123"/>
      <c r="V101" s="123"/>
      <c r="W101" s="123"/>
      <c r="X101" s="123"/>
      <c r="Y101" s="123">
        <f t="shared" si="7"/>
        <v>0</v>
      </c>
      <c r="Z101" s="123"/>
      <c r="AA101" s="123"/>
      <c r="AB101" s="123"/>
      <c r="AC101" s="123"/>
      <c r="AD101" s="123">
        <f t="shared" si="8"/>
        <v>0</v>
      </c>
      <c r="AE101" s="123">
        <f t="shared" si="9"/>
        <v>0</v>
      </c>
    </row>
    <row r="102" spans="1:31" ht="23.25">
      <c r="A102" s="82">
        <v>53011040</v>
      </c>
      <c r="B102" s="83"/>
      <c r="C102" s="84"/>
      <c r="D102" s="84" t="s">
        <v>223</v>
      </c>
      <c r="E102" s="85"/>
      <c r="F102" s="123"/>
      <c r="G102" s="123"/>
      <c r="H102" s="123"/>
      <c r="I102" s="123"/>
      <c r="J102" s="123"/>
      <c r="K102" s="123"/>
      <c r="L102" s="123"/>
      <c r="M102" s="123"/>
      <c r="N102" s="123">
        <f t="shared" si="10"/>
        <v>0</v>
      </c>
      <c r="O102" s="123"/>
      <c r="P102" s="123"/>
      <c r="Q102" s="123"/>
      <c r="R102" s="123"/>
      <c r="S102" s="123"/>
      <c r="T102" s="123">
        <f t="shared" si="6"/>
        <v>0</v>
      </c>
      <c r="U102" s="123"/>
      <c r="V102" s="123"/>
      <c r="W102" s="123"/>
      <c r="X102" s="123"/>
      <c r="Y102" s="123">
        <f t="shared" si="7"/>
        <v>0</v>
      </c>
      <c r="Z102" s="123"/>
      <c r="AA102" s="123"/>
      <c r="AB102" s="123"/>
      <c r="AC102" s="123"/>
      <c r="AD102" s="123">
        <f t="shared" si="8"/>
        <v>0</v>
      </c>
      <c r="AE102" s="123">
        <f t="shared" si="9"/>
        <v>0</v>
      </c>
    </row>
    <row r="103" spans="1:31" ht="23.25">
      <c r="A103" s="82">
        <v>53011990</v>
      </c>
      <c r="B103" s="83"/>
      <c r="C103" s="84"/>
      <c r="D103" s="84" t="s">
        <v>224</v>
      </c>
      <c r="E103" s="85"/>
      <c r="F103" s="123"/>
      <c r="G103" s="123"/>
      <c r="H103" s="123"/>
      <c r="I103" s="123"/>
      <c r="J103" s="123"/>
      <c r="K103" s="123"/>
      <c r="L103" s="123"/>
      <c r="M103" s="123"/>
      <c r="N103" s="123">
        <f t="shared" si="10"/>
        <v>0</v>
      </c>
      <c r="O103" s="123"/>
      <c r="P103" s="123"/>
      <c r="Q103" s="123"/>
      <c r="R103" s="123"/>
      <c r="S103" s="123"/>
      <c r="T103" s="123">
        <f t="shared" si="6"/>
        <v>0</v>
      </c>
      <c r="U103" s="123"/>
      <c r="V103" s="123"/>
      <c r="W103" s="123"/>
      <c r="X103" s="123"/>
      <c r="Y103" s="123">
        <f t="shared" si="7"/>
        <v>0</v>
      </c>
      <c r="Z103" s="123"/>
      <c r="AA103" s="123"/>
      <c r="AB103" s="123"/>
      <c r="AC103" s="123"/>
      <c r="AD103" s="123">
        <f t="shared" si="8"/>
        <v>0</v>
      </c>
      <c r="AE103" s="123">
        <f t="shared" si="9"/>
        <v>0</v>
      </c>
    </row>
    <row r="104" spans="1:31" ht="23.25">
      <c r="A104" s="36"/>
      <c r="B104" s="89"/>
      <c r="C104" s="87" t="s">
        <v>225</v>
      </c>
      <c r="D104" s="53"/>
      <c r="E104" s="88"/>
      <c r="F104" s="123"/>
      <c r="G104" s="123"/>
      <c r="H104" s="123"/>
      <c r="I104" s="123"/>
      <c r="J104" s="123"/>
      <c r="K104" s="123"/>
      <c r="L104" s="123"/>
      <c r="M104" s="123"/>
      <c r="N104" s="123">
        <f t="shared" si="10"/>
        <v>0</v>
      </c>
      <c r="O104" s="123"/>
      <c r="P104" s="123"/>
      <c r="Q104" s="123"/>
      <c r="R104" s="123"/>
      <c r="S104" s="123"/>
      <c r="T104" s="123">
        <f t="shared" si="6"/>
        <v>0</v>
      </c>
      <c r="U104" s="123"/>
      <c r="V104" s="123"/>
      <c r="W104" s="123"/>
      <c r="X104" s="123"/>
      <c r="Y104" s="123">
        <f t="shared" si="7"/>
        <v>0</v>
      </c>
      <c r="Z104" s="123"/>
      <c r="AA104" s="123"/>
      <c r="AB104" s="123"/>
      <c r="AC104" s="123"/>
      <c r="AD104" s="123">
        <f t="shared" si="8"/>
        <v>0</v>
      </c>
      <c r="AE104" s="123">
        <f t="shared" si="9"/>
        <v>0</v>
      </c>
    </row>
    <row r="105" spans="1:31" ht="23.25">
      <c r="A105" s="82">
        <v>53012010</v>
      </c>
      <c r="B105" s="83"/>
      <c r="C105" s="84"/>
      <c r="D105" s="84" t="s">
        <v>226</v>
      </c>
      <c r="E105" s="85"/>
      <c r="F105" s="123"/>
      <c r="G105" s="123"/>
      <c r="H105" s="123"/>
      <c r="I105" s="123"/>
      <c r="J105" s="123"/>
      <c r="K105" s="123"/>
      <c r="L105" s="123"/>
      <c r="M105" s="123"/>
      <c r="N105" s="123">
        <f t="shared" si="10"/>
        <v>0</v>
      </c>
      <c r="O105" s="123"/>
      <c r="P105" s="123"/>
      <c r="Q105" s="123"/>
      <c r="R105" s="123"/>
      <c r="S105" s="123"/>
      <c r="T105" s="123">
        <f t="shared" si="6"/>
        <v>0</v>
      </c>
      <c r="U105" s="123"/>
      <c r="V105" s="123"/>
      <c r="W105" s="123"/>
      <c r="X105" s="123"/>
      <c r="Y105" s="123">
        <f t="shared" si="7"/>
        <v>0</v>
      </c>
      <c r="Z105" s="123"/>
      <c r="AA105" s="123"/>
      <c r="AB105" s="123"/>
      <c r="AC105" s="123"/>
      <c r="AD105" s="123">
        <f t="shared" si="8"/>
        <v>0</v>
      </c>
      <c r="AE105" s="123">
        <f t="shared" si="9"/>
        <v>0</v>
      </c>
    </row>
    <row r="106" spans="1:31" ht="23.25">
      <c r="A106" s="82">
        <v>53012030</v>
      </c>
      <c r="B106" s="83"/>
      <c r="C106" s="84"/>
      <c r="D106" s="84" t="s">
        <v>227</v>
      </c>
      <c r="E106" s="85"/>
      <c r="F106" s="123"/>
      <c r="G106" s="123"/>
      <c r="H106" s="123"/>
      <c r="I106" s="123"/>
      <c r="J106" s="123"/>
      <c r="K106" s="123"/>
      <c r="L106" s="123"/>
      <c r="M106" s="123"/>
      <c r="N106" s="123">
        <f t="shared" si="10"/>
        <v>0</v>
      </c>
      <c r="O106" s="123"/>
      <c r="P106" s="123"/>
      <c r="Q106" s="123"/>
      <c r="R106" s="123"/>
      <c r="S106" s="123"/>
      <c r="T106" s="123">
        <f t="shared" si="6"/>
        <v>0</v>
      </c>
      <c r="U106" s="123"/>
      <c r="V106" s="123"/>
      <c r="W106" s="123"/>
      <c r="X106" s="123"/>
      <c r="Y106" s="123">
        <f t="shared" si="7"/>
        <v>0</v>
      </c>
      <c r="Z106" s="123"/>
      <c r="AA106" s="123"/>
      <c r="AB106" s="123"/>
      <c r="AC106" s="123"/>
      <c r="AD106" s="123">
        <f t="shared" si="8"/>
        <v>0</v>
      </c>
      <c r="AE106" s="123">
        <f t="shared" si="9"/>
        <v>0</v>
      </c>
    </row>
    <row r="107" spans="1:31" ht="23.25">
      <c r="A107" s="82">
        <v>53012040</v>
      </c>
      <c r="B107" s="83"/>
      <c r="C107" s="84"/>
      <c r="D107" s="84" t="s">
        <v>228</v>
      </c>
      <c r="E107" s="85"/>
      <c r="F107" s="123"/>
      <c r="G107" s="123"/>
      <c r="H107" s="123"/>
      <c r="I107" s="123"/>
      <c r="J107" s="123"/>
      <c r="K107" s="123"/>
      <c r="L107" s="123"/>
      <c r="M107" s="123"/>
      <c r="N107" s="123">
        <f t="shared" si="10"/>
        <v>0</v>
      </c>
      <c r="O107" s="123"/>
      <c r="P107" s="123"/>
      <c r="Q107" s="123"/>
      <c r="R107" s="123"/>
      <c r="S107" s="123"/>
      <c r="T107" s="123">
        <f t="shared" si="6"/>
        <v>0</v>
      </c>
      <c r="U107" s="123"/>
      <c r="V107" s="123"/>
      <c r="W107" s="123"/>
      <c r="X107" s="123"/>
      <c r="Y107" s="123">
        <f t="shared" si="7"/>
        <v>0</v>
      </c>
      <c r="Z107" s="123"/>
      <c r="AA107" s="123"/>
      <c r="AB107" s="123"/>
      <c r="AC107" s="123"/>
      <c r="AD107" s="123">
        <f t="shared" si="8"/>
        <v>0</v>
      </c>
      <c r="AE107" s="123">
        <f t="shared" si="9"/>
        <v>0</v>
      </c>
    </row>
    <row r="108" spans="1:31" ht="23.25">
      <c r="A108" s="22">
        <v>53012990</v>
      </c>
      <c r="B108" s="78"/>
      <c r="C108" s="59"/>
      <c r="D108" s="59" t="s">
        <v>229</v>
      </c>
      <c r="E108" s="60"/>
      <c r="F108" s="123"/>
      <c r="G108" s="123"/>
      <c r="H108" s="123"/>
      <c r="I108" s="123"/>
      <c r="J108" s="123"/>
      <c r="K108" s="123"/>
      <c r="L108" s="123"/>
      <c r="M108" s="123"/>
      <c r="N108" s="123">
        <f t="shared" si="10"/>
        <v>0</v>
      </c>
      <c r="O108" s="123"/>
      <c r="P108" s="123"/>
      <c r="Q108" s="123"/>
      <c r="R108" s="123"/>
      <c r="S108" s="123"/>
      <c r="T108" s="123">
        <f t="shared" si="6"/>
        <v>0</v>
      </c>
      <c r="U108" s="123"/>
      <c r="V108" s="123"/>
      <c r="W108" s="123"/>
      <c r="X108" s="123"/>
      <c r="Y108" s="123">
        <f t="shared" si="7"/>
        <v>0</v>
      </c>
      <c r="Z108" s="123"/>
      <c r="AA108" s="123"/>
      <c r="AB108" s="123"/>
      <c r="AC108" s="123"/>
      <c r="AD108" s="123">
        <f t="shared" si="8"/>
        <v>0</v>
      </c>
      <c r="AE108" s="123">
        <f t="shared" si="9"/>
        <v>0</v>
      </c>
    </row>
    <row r="109" spans="1:31" ht="23.25">
      <c r="A109" s="22"/>
      <c r="B109" s="78"/>
      <c r="C109" s="74" t="s">
        <v>230</v>
      </c>
      <c r="D109" s="74"/>
      <c r="E109" s="60"/>
      <c r="F109" s="123"/>
      <c r="G109" s="123"/>
      <c r="H109" s="123"/>
      <c r="I109" s="123"/>
      <c r="J109" s="123"/>
      <c r="K109" s="123"/>
      <c r="L109" s="123"/>
      <c r="M109" s="123"/>
      <c r="N109" s="123">
        <f t="shared" si="10"/>
        <v>0</v>
      </c>
      <c r="O109" s="123"/>
      <c r="P109" s="123"/>
      <c r="Q109" s="123"/>
      <c r="R109" s="123"/>
      <c r="S109" s="123"/>
      <c r="T109" s="123">
        <f t="shared" si="6"/>
        <v>0</v>
      </c>
      <c r="U109" s="123"/>
      <c r="V109" s="123"/>
      <c r="W109" s="123"/>
      <c r="X109" s="123"/>
      <c r="Y109" s="123">
        <f t="shared" si="7"/>
        <v>0</v>
      </c>
      <c r="Z109" s="123"/>
      <c r="AA109" s="123"/>
      <c r="AB109" s="123"/>
      <c r="AC109" s="123"/>
      <c r="AD109" s="123">
        <f t="shared" si="8"/>
        <v>0</v>
      </c>
      <c r="AE109" s="123">
        <f t="shared" si="9"/>
        <v>0</v>
      </c>
    </row>
    <row r="110" spans="1:31" ht="23.25">
      <c r="A110" s="22">
        <v>53019990</v>
      </c>
      <c r="B110" s="78"/>
      <c r="C110" s="59"/>
      <c r="D110" s="59" t="s">
        <v>231</v>
      </c>
      <c r="E110" s="60"/>
      <c r="F110" s="123">
        <v>50000</v>
      </c>
      <c r="G110" s="123"/>
      <c r="H110" s="123">
        <v>50000</v>
      </c>
      <c r="I110" s="123"/>
      <c r="J110" s="123"/>
      <c r="K110" s="123"/>
      <c r="L110" s="123"/>
      <c r="M110" s="123"/>
      <c r="N110" s="123">
        <f t="shared" si="10"/>
        <v>100000</v>
      </c>
      <c r="O110" s="123"/>
      <c r="P110" s="123"/>
      <c r="Q110" s="123">
        <v>10000</v>
      </c>
      <c r="R110" s="123"/>
      <c r="S110" s="123">
        <v>5000</v>
      </c>
      <c r="T110" s="123">
        <f t="shared" si="6"/>
        <v>15000</v>
      </c>
      <c r="U110" s="123"/>
      <c r="V110" s="123"/>
      <c r="W110" s="123">
        <v>10000</v>
      </c>
      <c r="X110" s="123"/>
      <c r="Y110" s="123">
        <f t="shared" si="7"/>
        <v>10000</v>
      </c>
      <c r="Z110" s="123"/>
      <c r="AA110" s="123"/>
      <c r="AB110" s="123">
        <v>10000</v>
      </c>
      <c r="AC110" s="123"/>
      <c r="AD110" s="123">
        <f t="shared" si="8"/>
        <v>10000</v>
      </c>
      <c r="AE110" s="123">
        <f t="shared" si="9"/>
        <v>135000</v>
      </c>
    </row>
    <row r="111" spans="1:31" ht="23.25">
      <c r="A111" s="22"/>
      <c r="B111" s="79" t="s">
        <v>232</v>
      </c>
      <c r="C111" s="74"/>
      <c r="D111" s="59"/>
      <c r="E111" s="60"/>
      <c r="F111" s="123"/>
      <c r="G111" s="123"/>
      <c r="H111" s="123"/>
      <c r="I111" s="123"/>
      <c r="J111" s="123"/>
      <c r="K111" s="123"/>
      <c r="L111" s="123"/>
      <c r="M111" s="123"/>
      <c r="N111" s="123">
        <f t="shared" si="10"/>
        <v>0</v>
      </c>
      <c r="O111" s="123"/>
      <c r="P111" s="123"/>
      <c r="Q111" s="123"/>
      <c r="R111" s="123"/>
      <c r="S111" s="123"/>
      <c r="T111" s="123">
        <f t="shared" si="6"/>
        <v>0</v>
      </c>
      <c r="U111" s="123"/>
      <c r="V111" s="123"/>
      <c r="W111" s="123"/>
      <c r="X111" s="123"/>
      <c r="Y111" s="123">
        <f t="shared" si="7"/>
        <v>0</v>
      </c>
      <c r="Z111" s="123"/>
      <c r="AA111" s="123"/>
      <c r="AB111" s="123"/>
      <c r="AC111" s="123"/>
      <c r="AD111" s="123">
        <f t="shared" si="8"/>
        <v>0</v>
      </c>
      <c r="AE111" s="123">
        <f t="shared" si="9"/>
        <v>0</v>
      </c>
    </row>
    <row r="112" spans="1:31" ht="23.25">
      <c r="A112" s="36"/>
      <c r="B112" s="89"/>
      <c r="C112" s="87" t="s">
        <v>233</v>
      </c>
      <c r="D112" s="53"/>
      <c r="E112" s="88"/>
      <c r="F112" s="123"/>
      <c r="G112" s="123"/>
      <c r="H112" s="123"/>
      <c r="I112" s="123"/>
      <c r="J112" s="123"/>
      <c r="K112" s="123"/>
      <c r="L112" s="123"/>
      <c r="M112" s="123"/>
      <c r="N112" s="123">
        <f t="shared" si="10"/>
        <v>0</v>
      </c>
      <c r="O112" s="123"/>
      <c r="P112" s="123"/>
      <c r="Q112" s="123"/>
      <c r="R112" s="123"/>
      <c r="S112" s="123"/>
      <c r="T112" s="123">
        <f t="shared" si="6"/>
        <v>0</v>
      </c>
      <c r="U112" s="123"/>
      <c r="V112" s="123"/>
      <c r="W112" s="123"/>
      <c r="X112" s="123"/>
      <c r="Y112" s="123">
        <f t="shared" si="7"/>
        <v>0</v>
      </c>
      <c r="Z112" s="123"/>
      <c r="AA112" s="123"/>
      <c r="AB112" s="123"/>
      <c r="AC112" s="123"/>
      <c r="AD112" s="123">
        <f t="shared" si="8"/>
        <v>0</v>
      </c>
      <c r="AE112" s="123">
        <f t="shared" si="9"/>
        <v>0</v>
      </c>
    </row>
    <row r="113" spans="1:32" ht="23.25">
      <c r="A113" s="22">
        <v>53021010</v>
      </c>
      <c r="B113" s="78"/>
      <c r="C113" s="59"/>
      <c r="D113" s="59" t="s">
        <v>234</v>
      </c>
      <c r="E113" s="60"/>
      <c r="F113" s="123"/>
      <c r="G113" s="123">
        <v>100000</v>
      </c>
      <c r="H113" s="123"/>
      <c r="I113" s="123"/>
      <c r="J113" s="123"/>
      <c r="K113" s="123"/>
      <c r="L113" s="123"/>
      <c r="M113" s="123"/>
      <c r="N113" s="123">
        <f t="shared" si="10"/>
        <v>100000</v>
      </c>
      <c r="O113" s="123"/>
      <c r="P113" s="123"/>
      <c r="Q113" s="123">
        <v>8000</v>
      </c>
      <c r="R113" s="123">
        <v>0</v>
      </c>
      <c r="S113" s="123">
        <v>5000</v>
      </c>
      <c r="T113" s="123">
        <f t="shared" si="6"/>
        <v>13000</v>
      </c>
      <c r="U113" s="123"/>
      <c r="V113" s="123"/>
      <c r="W113" s="123">
        <v>8000</v>
      </c>
      <c r="X113" s="123"/>
      <c r="Y113" s="123">
        <f t="shared" si="7"/>
        <v>8000</v>
      </c>
      <c r="Z113" s="123"/>
      <c r="AA113" s="123"/>
      <c r="AB113" s="123">
        <v>8000</v>
      </c>
      <c r="AC113" s="123"/>
      <c r="AD113" s="123">
        <f t="shared" si="8"/>
        <v>8000</v>
      </c>
      <c r="AE113" s="123">
        <f t="shared" si="9"/>
        <v>129000</v>
      </c>
    </row>
    <row r="114" spans="1:32" ht="23.25">
      <c r="A114" s="22">
        <v>53021020</v>
      </c>
      <c r="B114" s="78"/>
      <c r="C114" s="59"/>
      <c r="D114" s="59" t="s">
        <v>235</v>
      </c>
      <c r="E114" s="60"/>
      <c r="F114" s="123"/>
      <c r="G114" s="123">
        <v>100000</v>
      </c>
      <c r="H114" s="123"/>
      <c r="I114" s="123"/>
      <c r="J114" s="123"/>
      <c r="K114" s="123"/>
      <c r="L114" s="123"/>
      <c r="M114" s="123"/>
      <c r="N114" s="123">
        <f t="shared" si="10"/>
        <v>100000</v>
      </c>
      <c r="O114" s="123"/>
      <c r="P114" s="123"/>
      <c r="Q114" s="123">
        <v>20000</v>
      </c>
      <c r="R114" s="123">
        <v>0</v>
      </c>
      <c r="S114" s="123">
        <v>5000</v>
      </c>
      <c r="T114" s="123">
        <f t="shared" si="6"/>
        <v>25000</v>
      </c>
      <c r="U114" s="123"/>
      <c r="V114" s="123"/>
      <c r="W114" s="123">
        <v>20000</v>
      </c>
      <c r="X114" s="123"/>
      <c r="Y114" s="123">
        <f t="shared" si="7"/>
        <v>20000</v>
      </c>
      <c r="Z114" s="123"/>
      <c r="AA114" s="123"/>
      <c r="AB114" s="123">
        <v>20000</v>
      </c>
      <c r="AC114" s="123"/>
      <c r="AD114" s="123">
        <f t="shared" si="8"/>
        <v>20000</v>
      </c>
      <c r="AE114" s="123">
        <f t="shared" si="9"/>
        <v>165000</v>
      </c>
    </row>
    <row r="115" spans="1:32" ht="23.25">
      <c r="A115" s="22">
        <v>53021030</v>
      </c>
      <c r="B115" s="89"/>
      <c r="C115" s="53"/>
      <c r="D115" s="53" t="s">
        <v>236</v>
      </c>
      <c r="E115" s="88"/>
      <c r="F115" s="123"/>
      <c r="G115" s="123">
        <v>5000</v>
      </c>
      <c r="H115" s="123"/>
      <c r="I115" s="123"/>
      <c r="J115" s="123"/>
      <c r="K115" s="123"/>
      <c r="L115" s="123"/>
      <c r="M115" s="123"/>
      <c r="N115" s="123">
        <f t="shared" si="10"/>
        <v>5000</v>
      </c>
      <c r="O115" s="123"/>
      <c r="P115" s="123"/>
      <c r="Q115" s="123"/>
      <c r="R115" s="123"/>
      <c r="S115" s="123"/>
      <c r="T115" s="123">
        <f t="shared" si="6"/>
        <v>0</v>
      </c>
      <c r="U115" s="123"/>
      <c r="V115" s="123"/>
      <c r="W115" s="123"/>
      <c r="X115" s="123"/>
      <c r="Y115" s="123">
        <f t="shared" si="7"/>
        <v>0</v>
      </c>
      <c r="Z115" s="123"/>
      <c r="AA115" s="123"/>
      <c r="AB115" s="123"/>
      <c r="AC115" s="123"/>
      <c r="AD115" s="123">
        <f t="shared" si="8"/>
        <v>0</v>
      </c>
      <c r="AE115" s="123">
        <f t="shared" si="9"/>
        <v>5000</v>
      </c>
    </row>
    <row r="116" spans="1:32" ht="23.25">
      <c r="A116" s="36"/>
      <c r="B116" s="86" t="s">
        <v>237</v>
      </c>
      <c r="C116" s="53"/>
      <c r="D116" s="53"/>
      <c r="E116" s="88"/>
      <c r="F116" s="123"/>
      <c r="G116" s="123"/>
      <c r="H116" s="123"/>
      <c r="I116" s="123"/>
      <c r="J116" s="123"/>
      <c r="K116" s="123"/>
      <c r="L116" s="123"/>
      <c r="M116" s="123"/>
      <c r="N116" s="123">
        <f t="shared" si="10"/>
        <v>0</v>
      </c>
      <c r="O116" s="123"/>
      <c r="P116" s="123"/>
      <c r="Q116" s="123"/>
      <c r="R116" s="123"/>
      <c r="S116" s="123"/>
      <c r="T116" s="123">
        <f t="shared" si="6"/>
        <v>0</v>
      </c>
      <c r="U116" s="123"/>
      <c r="V116" s="123"/>
      <c r="W116" s="123"/>
      <c r="X116" s="123"/>
      <c r="Y116" s="123">
        <f t="shared" si="7"/>
        <v>0</v>
      </c>
      <c r="Z116" s="123"/>
      <c r="AA116" s="123"/>
      <c r="AB116" s="123"/>
      <c r="AC116" s="123"/>
      <c r="AD116" s="123">
        <f t="shared" si="8"/>
        <v>0</v>
      </c>
      <c r="AE116" s="123">
        <f t="shared" si="9"/>
        <v>0</v>
      </c>
    </row>
    <row r="117" spans="1:32" ht="23.25">
      <c r="A117" s="22"/>
      <c r="B117" s="78"/>
      <c r="C117" s="74" t="s">
        <v>238</v>
      </c>
      <c r="D117" s="59"/>
      <c r="E117" s="60"/>
      <c r="F117" s="123"/>
      <c r="G117" s="123"/>
      <c r="H117" s="123"/>
      <c r="I117" s="123"/>
      <c r="J117" s="123"/>
      <c r="K117" s="123"/>
      <c r="L117" s="123"/>
      <c r="M117" s="123"/>
      <c r="N117" s="123">
        <f t="shared" si="10"/>
        <v>0</v>
      </c>
      <c r="O117" s="123"/>
      <c r="P117" s="123"/>
      <c r="Q117" s="123"/>
      <c r="R117" s="123"/>
      <c r="S117" s="123"/>
      <c r="T117" s="123">
        <f t="shared" si="6"/>
        <v>0</v>
      </c>
      <c r="U117" s="123"/>
      <c r="V117" s="123"/>
      <c r="W117" s="123"/>
      <c r="X117" s="123"/>
      <c r="Y117" s="123">
        <f t="shared" si="7"/>
        <v>0</v>
      </c>
      <c r="Z117" s="123"/>
      <c r="AA117" s="123"/>
      <c r="AB117" s="123"/>
      <c r="AC117" s="123"/>
      <c r="AD117" s="123">
        <f t="shared" si="8"/>
        <v>0</v>
      </c>
      <c r="AE117" s="123">
        <f t="shared" si="9"/>
        <v>0</v>
      </c>
    </row>
    <row r="118" spans="1:32" ht="23.25">
      <c r="A118" s="22">
        <v>53030010</v>
      </c>
      <c r="B118" s="78"/>
      <c r="C118" s="59"/>
      <c r="D118" s="59" t="s">
        <v>239</v>
      </c>
      <c r="E118" s="60"/>
      <c r="F118" s="137">
        <v>20000</v>
      </c>
      <c r="G118" s="137">
        <v>35000</v>
      </c>
      <c r="H118" s="137">
        <v>30000</v>
      </c>
      <c r="I118" s="137">
        <v>40000</v>
      </c>
      <c r="J118" s="137">
        <v>35000</v>
      </c>
      <c r="K118" s="137">
        <v>150000</v>
      </c>
      <c r="L118" s="137">
        <v>40000</v>
      </c>
      <c r="M118" s="137">
        <v>80000</v>
      </c>
      <c r="N118" s="123">
        <f t="shared" si="10"/>
        <v>430000</v>
      </c>
      <c r="O118" s="123">
        <v>10000</v>
      </c>
      <c r="P118" s="123">
        <v>30000</v>
      </c>
      <c r="Q118" s="123">
        <v>45000</v>
      </c>
      <c r="R118" s="123">
        <v>190000</v>
      </c>
      <c r="S118" s="123">
        <v>40000</v>
      </c>
      <c r="T118" s="123">
        <f t="shared" si="6"/>
        <v>315000</v>
      </c>
      <c r="U118" s="123">
        <v>5000</v>
      </c>
      <c r="V118" s="123">
        <v>43000</v>
      </c>
      <c r="W118" s="123">
        <v>45000</v>
      </c>
      <c r="X118" s="123">
        <v>190000</v>
      </c>
      <c r="Y118" s="123">
        <f t="shared" si="7"/>
        <v>283000</v>
      </c>
      <c r="Z118" s="123">
        <v>5000</v>
      </c>
      <c r="AA118" s="123">
        <v>32000</v>
      </c>
      <c r="AB118" s="123">
        <v>32000</v>
      </c>
      <c r="AC118" s="123">
        <v>185000</v>
      </c>
      <c r="AD118" s="123">
        <f t="shared" si="8"/>
        <v>254000</v>
      </c>
      <c r="AE118" s="123">
        <f t="shared" si="9"/>
        <v>1282000</v>
      </c>
    </row>
    <row r="119" spans="1:32" ht="23.25">
      <c r="A119" s="22">
        <v>53030030</v>
      </c>
      <c r="B119" s="78"/>
      <c r="C119" s="59"/>
      <c r="D119" s="59" t="s">
        <v>240</v>
      </c>
      <c r="E119" s="60"/>
      <c r="F119" s="137">
        <v>0</v>
      </c>
      <c r="G119" s="137"/>
      <c r="H119" s="137">
        <v>2000</v>
      </c>
      <c r="I119" s="137">
        <v>3000</v>
      </c>
      <c r="J119" s="137">
        <v>2000</v>
      </c>
      <c r="K119" s="137">
        <v>3000</v>
      </c>
      <c r="L119" s="137">
        <v>20000</v>
      </c>
      <c r="M119" s="137">
        <v>100000</v>
      </c>
      <c r="N119" s="123">
        <f t="shared" si="10"/>
        <v>130000</v>
      </c>
      <c r="O119" s="123">
        <v>15000</v>
      </c>
      <c r="P119" s="123">
        <v>10000</v>
      </c>
      <c r="Q119" s="123">
        <v>3000</v>
      </c>
      <c r="R119" s="123">
        <v>6000</v>
      </c>
      <c r="S119" s="123">
        <v>10000</v>
      </c>
      <c r="T119" s="123">
        <f t="shared" si="6"/>
        <v>44000</v>
      </c>
      <c r="U119" s="123">
        <v>5000</v>
      </c>
      <c r="V119" s="123">
        <v>3000</v>
      </c>
      <c r="W119" s="123">
        <v>3000</v>
      </c>
      <c r="X119" s="123">
        <v>40000</v>
      </c>
      <c r="Y119" s="123">
        <f t="shared" si="7"/>
        <v>51000</v>
      </c>
      <c r="Z119" s="123">
        <v>6000</v>
      </c>
      <c r="AA119" s="123">
        <v>3000</v>
      </c>
      <c r="AB119" s="123">
        <v>1000</v>
      </c>
      <c r="AC119" s="123">
        <v>15000</v>
      </c>
      <c r="AD119" s="123">
        <f t="shared" si="8"/>
        <v>25000</v>
      </c>
      <c r="AE119" s="123">
        <f t="shared" si="9"/>
        <v>250000</v>
      </c>
    </row>
    <row r="120" spans="1:32" ht="23.25">
      <c r="A120" s="22"/>
      <c r="B120" s="78"/>
      <c r="C120" s="74" t="s">
        <v>241</v>
      </c>
      <c r="D120" s="59"/>
      <c r="E120" s="60"/>
      <c r="F120" s="123"/>
      <c r="G120" s="123"/>
      <c r="H120" s="123"/>
      <c r="I120" s="123"/>
      <c r="J120" s="123"/>
      <c r="K120" s="123"/>
      <c r="L120" s="123"/>
      <c r="M120" s="123"/>
      <c r="N120" s="123">
        <f t="shared" si="10"/>
        <v>0</v>
      </c>
      <c r="O120" s="123"/>
      <c r="P120" s="123"/>
      <c r="Q120" s="123"/>
      <c r="R120" s="123"/>
      <c r="S120" s="123"/>
      <c r="T120" s="123">
        <f t="shared" si="6"/>
        <v>0</v>
      </c>
      <c r="U120" s="123"/>
      <c r="V120" s="123"/>
      <c r="W120" s="123"/>
      <c r="X120" s="123"/>
      <c r="Y120" s="123">
        <f t="shared" si="7"/>
        <v>0</v>
      </c>
      <c r="Z120" s="123"/>
      <c r="AA120" s="123"/>
      <c r="AB120" s="123"/>
      <c r="AC120" s="123"/>
      <c r="AD120" s="123">
        <f t="shared" si="8"/>
        <v>0</v>
      </c>
      <c r="AE120" s="123">
        <f t="shared" si="9"/>
        <v>0</v>
      </c>
    </row>
    <row r="121" spans="1:32" ht="23.25">
      <c r="A121" s="36">
        <v>53031010</v>
      </c>
      <c r="B121" s="89"/>
      <c r="C121" s="53"/>
      <c r="D121" s="53" t="s">
        <v>242</v>
      </c>
      <c r="E121" s="88"/>
      <c r="F121" s="123">
        <v>50000</v>
      </c>
      <c r="G121" s="123"/>
      <c r="H121" s="123"/>
      <c r="I121" s="123"/>
      <c r="J121" s="123"/>
      <c r="K121" s="123"/>
      <c r="L121" s="123"/>
      <c r="M121" s="123"/>
      <c r="N121" s="123">
        <f t="shared" si="10"/>
        <v>50000</v>
      </c>
      <c r="O121" s="123">
        <v>25000</v>
      </c>
      <c r="P121" s="123"/>
      <c r="Q121" s="123"/>
      <c r="R121" s="123"/>
      <c r="S121" s="123">
        <v>10000</v>
      </c>
      <c r="T121" s="123">
        <f t="shared" si="6"/>
        <v>35000</v>
      </c>
      <c r="U121" s="123">
        <v>25000</v>
      </c>
      <c r="V121" s="123"/>
      <c r="W121" s="123"/>
      <c r="X121" s="123"/>
      <c r="Y121" s="123">
        <f t="shared" si="7"/>
        <v>25000</v>
      </c>
      <c r="Z121" s="123">
        <v>25000</v>
      </c>
      <c r="AA121" s="123"/>
      <c r="AB121" s="123"/>
      <c r="AC121" s="123"/>
      <c r="AD121" s="123">
        <f t="shared" si="8"/>
        <v>25000</v>
      </c>
      <c r="AE121" s="123">
        <f t="shared" si="9"/>
        <v>135000</v>
      </c>
    </row>
    <row r="122" spans="1:32" ht="23.25">
      <c r="A122" s="22">
        <v>53031020</v>
      </c>
      <c r="B122" s="78"/>
      <c r="C122" s="59"/>
      <c r="D122" s="59" t="s">
        <v>243</v>
      </c>
      <c r="E122" s="60"/>
      <c r="F122" s="123">
        <v>120000</v>
      </c>
      <c r="G122" s="123"/>
      <c r="H122" s="123"/>
      <c r="I122" s="123"/>
      <c r="J122" s="123"/>
      <c r="K122" s="123"/>
      <c r="L122" s="123"/>
      <c r="M122" s="123"/>
      <c r="N122" s="123">
        <f t="shared" si="10"/>
        <v>120000</v>
      </c>
      <c r="O122" s="123">
        <v>40000</v>
      </c>
      <c r="P122" s="123"/>
      <c r="Q122" s="123"/>
      <c r="R122" s="123"/>
      <c r="S122" s="123">
        <v>10000</v>
      </c>
      <c r="T122" s="123">
        <f t="shared" si="6"/>
        <v>50000</v>
      </c>
      <c r="U122" s="123">
        <v>30000</v>
      </c>
      <c r="V122" s="123"/>
      <c r="W122" s="123"/>
      <c r="X122" s="123"/>
      <c r="Y122" s="123">
        <f t="shared" si="7"/>
        <v>30000</v>
      </c>
      <c r="Z122" s="123">
        <v>25000</v>
      </c>
      <c r="AA122" s="123"/>
      <c r="AB122" s="123"/>
      <c r="AC122" s="123"/>
      <c r="AD122" s="123">
        <f t="shared" si="8"/>
        <v>25000</v>
      </c>
      <c r="AE122" s="123">
        <f t="shared" si="9"/>
        <v>225000</v>
      </c>
      <c r="AF122" s="128" t="s">
        <v>459</v>
      </c>
    </row>
    <row r="123" spans="1:32" ht="23.25">
      <c r="A123" s="22">
        <v>53031030</v>
      </c>
      <c r="B123" s="78"/>
      <c r="C123" s="59"/>
      <c r="D123" s="59" t="s">
        <v>244</v>
      </c>
      <c r="E123" s="60"/>
      <c r="F123" s="123">
        <v>283000</v>
      </c>
      <c r="G123" s="123"/>
      <c r="H123" s="123"/>
      <c r="I123" s="123"/>
      <c r="J123" s="123"/>
      <c r="K123" s="123"/>
      <c r="L123" s="123"/>
      <c r="M123" s="123"/>
      <c r="N123" s="123">
        <f t="shared" si="10"/>
        <v>283000</v>
      </c>
      <c r="O123" s="123">
        <v>78000</v>
      </c>
      <c r="P123" s="123"/>
      <c r="Q123" s="123"/>
      <c r="R123" s="123"/>
      <c r="S123" s="123">
        <v>36000</v>
      </c>
      <c r="T123" s="123">
        <f t="shared" si="6"/>
        <v>114000</v>
      </c>
      <c r="U123" s="123">
        <v>73000</v>
      </c>
      <c r="V123" s="123"/>
      <c r="W123" s="123"/>
      <c r="X123" s="123"/>
      <c r="Y123" s="123">
        <f t="shared" si="7"/>
        <v>73000</v>
      </c>
      <c r="Z123" s="123">
        <v>55000</v>
      </c>
      <c r="AA123" s="123"/>
      <c r="AB123" s="123"/>
      <c r="AC123" s="123"/>
      <c r="AD123" s="123">
        <f t="shared" si="8"/>
        <v>55000</v>
      </c>
      <c r="AE123" s="123">
        <f t="shared" si="9"/>
        <v>525000</v>
      </c>
      <c r="AF123" s="134">
        <v>525000</v>
      </c>
    </row>
    <row r="124" spans="1:32" ht="23.25">
      <c r="A124" s="36"/>
      <c r="B124" s="89"/>
      <c r="C124" s="87" t="s">
        <v>245</v>
      </c>
      <c r="D124" s="53"/>
      <c r="E124" s="88"/>
      <c r="F124" s="123"/>
      <c r="G124" s="123"/>
      <c r="H124" s="123"/>
      <c r="I124" s="123"/>
      <c r="J124" s="123"/>
      <c r="K124" s="123"/>
      <c r="L124" s="123"/>
      <c r="M124" s="123"/>
      <c r="N124" s="123">
        <f t="shared" si="10"/>
        <v>0</v>
      </c>
      <c r="O124" s="123"/>
      <c r="P124" s="123"/>
      <c r="Q124" s="123"/>
      <c r="R124" s="123"/>
      <c r="S124" s="123"/>
      <c r="T124" s="123">
        <f t="shared" si="6"/>
        <v>0</v>
      </c>
      <c r="U124" s="123"/>
      <c r="V124" s="123"/>
      <c r="W124" s="123"/>
      <c r="X124" s="123"/>
      <c r="Y124" s="123">
        <f t="shared" si="7"/>
        <v>0</v>
      </c>
      <c r="Z124" s="123"/>
      <c r="AA124" s="123"/>
      <c r="AB124" s="123"/>
      <c r="AC124" s="123"/>
      <c r="AD124" s="123">
        <f t="shared" si="8"/>
        <v>0</v>
      </c>
      <c r="AE124" s="123">
        <f t="shared" si="9"/>
        <v>0</v>
      </c>
    </row>
    <row r="125" spans="1:32" ht="23.25">
      <c r="A125" s="22">
        <v>53032010</v>
      </c>
      <c r="B125" s="78"/>
      <c r="C125" s="59"/>
      <c r="D125" s="59" t="s">
        <v>246</v>
      </c>
      <c r="E125" s="60"/>
      <c r="F125" s="123">
        <v>35000</v>
      </c>
      <c r="G125" s="123"/>
      <c r="H125" s="123"/>
      <c r="I125" s="123"/>
      <c r="J125" s="123"/>
      <c r="K125" s="123"/>
      <c r="L125" s="123"/>
      <c r="M125" s="123"/>
      <c r="N125" s="123">
        <f t="shared" si="10"/>
        <v>35000</v>
      </c>
      <c r="O125" s="123">
        <v>30000</v>
      </c>
      <c r="P125" s="123"/>
      <c r="Q125" s="123"/>
      <c r="R125" s="123"/>
      <c r="S125" s="123">
        <v>15000</v>
      </c>
      <c r="T125" s="123">
        <f t="shared" si="6"/>
        <v>45000</v>
      </c>
      <c r="U125" s="123">
        <v>30000</v>
      </c>
      <c r="V125" s="123"/>
      <c r="W125" s="123"/>
      <c r="X125" s="123"/>
      <c r="Y125" s="123">
        <f t="shared" si="7"/>
        <v>30000</v>
      </c>
      <c r="Z125" s="123">
        <v>30000</v>
      </c>
      <c r="AA125" s="123"/>
      <c r="AB125" s="123"/>
      <c r="AC125" s="123"/>
      <c r="AD125" s="123">
        <f t="shared" si="8"/>
        <v>30000</v>
      </c>
      <c r="AE125" s="123">
        <f t="shared" si="9"/>
        <v>140000</v>
      </c>
    </row>
    <row r="126" spans="1:32" ht="23.25">
      <c r="A126" s="22">
        <v>53032020</v>
      </c>
      <c r="B126" s="78"/>
      <c r="C126" s="59"/>
      <c r="D126" s="59" t="s">
        <v>247</v>
      </c>
      <c r="E126" s="60"/>
      <c r="F126" s="123">
        <v>24000</v>
      </c>
      <c r="G126" s="123"/>
      <c r="H126" s="123"/>
      <c r="I126" s="123"/>
      <c r="J126" s="123"/>
      <c r="K126" s="123"/>
      <c r="L126" s="123"/>
      <c r="M126" s="123"/>
      <c r="N126" s="123">
        <f t="shared" si="10"/>
        <v>24000</v>
      </c>
      <c r="O126" s="123">
        <v>12000</v>
      </c>
      <c r="P126" s="123"/>
      <c r="Q126" s="123"/>
      <c r="R126" s="123"/>
      <c r="S126" s="123">
        <v>3000</v>
      </c>
      <c r="T126" s="123">
        <f t="shared" si="6"/>
        <v>15000</v>
      </c>
      <c r="U126" s="123">
        <v>18000</v>
      </c>
      <c r="V126" s="123"/>
      <c r="W126" s="123"/>
      <c r="X126" s="123"/>
      <c r="Y126" s="123">
        <f t="shared" si="7"/>
        <v>18000</v>
      </c>
      <c r="Z126" s="123">
        <v>10000</v>
      </c>
      <c r="AA126" s="123"/>
      <c r="AB126" s="123"/>
      <c r="AC126" s="123"/>
      <c r="AD126" s="123">
        <f t="shared" si="8"/>
        <v>10000</v>
      </c>
      <c r="AE126" s="123">
        <f t="shared" si="9"/>
        <v>67000</v>
      </c>
    </row>
    <row r="127" spans="1:32" ht="23.25">
      <c r="A127" s="22">
        <v>53032030</v>
      </c>
      <c r="B127" s="78"/>
      <c r="C127" s="59"/>
      <c r="D127" s="59" t="s">
        <v>248</v>
      </c>
      <c r="E127" s="60"/>
      <c r="F127" s="123"/>
      <c r="G127" s="123"/>
      <c r="H127" s="123"/>
      <c r="I127" s="123"/>
      <c r="J127" s="123"/>
      <c r="K127" s="123"/>
      <c r="L127" s="123"/>
      <c r="M127" s="123"/>
      <c r="N127" s="123">
        <f t="shared" si="10"/>
        <v>0</v>
      </c>
      <c r="O127" s="123"/>
      <c r="P127" s="123"/>
      <c r="Q127" s="123"/>
      <c r="R127" s="123"/>
      <c r="S127" s="123"/>
      <c r="T127" s="123">
        <f t="shared" si="6"/>
        <v>0</v>
      </c>
      <c r="U127" s="123"/>
      <c r="V127" s="123"/>
      <c r="W127" s="123"/>
      <c r="X127" s="123"/>
      <c r="Y127" s="123">
        <f t="shared" si="7"/>
        <v>0</v>
      </c>
      <c r="Z127" s="123"/>
      <c r="AA127" s="123"/>
      <c r="AB127" s="123"/>
      <c r="AC127" s="123"/>
      <c r="AD127" s="123">
        <f t="shared" si="8"/>
        <v>0</v>
      </c>
      <c r="AE127" s="123">
        <f t="shared" si="9"/>
        <v>0</v>
      </c>
    </row>
    <row r="128" spans="1:32" ht="23.25">
      <c r="A128" s="22">
        <v>53032050</v>
      </c>
      <c r="B128" s="78"/>
      <c r="C128" s="59"/>
      <c r="D128" s="59" t="s">
        <v>249</v>
      </c>
      <c r="E128" s="60"/>
      <c r="F128" s="123">
        <v>7080</v>
      </c>
      <c r="G128" s="123"/>
      <c r="H128" s="123"/>
      <c r="I128" s="123"/>
      <c r="J128" s="123"/>
      <c r="K128" s="123"/>
      <c r="L128" s="123"/>
      <c r="M128" s="123"/>
      <c r="N128" s="123">
        <f t="shared" si="10"/>
        <v>7080</v>
      </c>
      <c r="O128" s="123">
        <v>7080</v>
      </c>
      <c r="P128" s="123"/>
      <c r="Q128" s="123"/>
      <c r="R128" s="123"/>
      <c r="S128" s="123">
        <v>15480</v>
      </c>
      <c r="T128" s="123">
        <f t="shared" si="6"/>
        <v>22560</v>
      </c>
      <c r="U128" s="123">
        <v>7080</v>
      </c>
      <c r="V128" s="123"/>
      <c r="W128" s="123"/>
      <c r="X128" s="123"/>
      <c r="Y128" s="123">
        <f t="shared" si="7"/>
        <v>7080</v>
      </c>
      <c r="Z128" s="123">
        <v>7080</v>
      </c>
      <c r="AA128" s="123"/>
      <c r="AB128" s="123"/>
      <c r="AC128" s="123"/>
      <c r="AD128" s="123">
        <f t="shared" si="8"/>
        <v>7080</v>
      </c>
      <c r="AE128" s="123">
        <f t="shared" si="9"/>
        <v>43800</v>
      </c>
    </row>
    <row r="129" spans="1:32" ht="23.25">
      <c r="A129" s="22">
        <v>53032060</v>
      </c>
      <c r="B129" s="78"/>
      <c r="C129" s="59"/>
      <c r="D129" s="59" t="s">
        <v>250</v>
      </c>
      <c r="E129" s="60"/>
      <c r="F129" s="123">
        <v>70000</v>
      </c>
      <c r="G129" s="123"/>
      <c r="H129" s="123"/>
      <c r="I129" s="123"/>
      <c r="J129" s="123"/>
      <c r="K129" s="123"/>
      <c r="L129" s="123"/>
      <c r="M129" s="123"/>
      <c r="N129" s="123">
        <f t="shared" si="10"/>
        <v>70000</v>
      </c>
      <c r="O129" s="123">
        <v>60000</v>
      </c>
      <c r="P129" s="123"/>
      <c r="Q129" s="123"/>
      <c r="R129" s="123"/>
      <c r="S129" s="123">
        <v>5000</v>
      </c>
      <c r="T129" s="123">
        <f t="shared" si="6"/>
        <v>65000</v>
      </c>
      <c r="U129" s="123">
        <v>150000</v>
      </c>
      <c r="V129" s="123"/>
      <c r="W129" s="123"/>
      <c r="X129" s="123"/>
      <c r="Y129" s="123">
        <f t="shared" si="7"/>
        <v>150000</v>
      </c>
      <c r="Z129" s="123">
        <v>80000</v>
      </c>
      <c r="AA129" s="123"/>
      <c r="AB129" s="123"/>
      <c r="AC129" s="123"/>
      <c r="AD129" s="123">
        <f t="shared" si="8"/>
        <v>80000</v>
      </c>
      <c r="AE129" s="123">
        <f t="shared" si="9"/>
        <v>365000</v>
      </c>
    </row>
    <row r="130" spans="1:32" ht="23.25">
      <c r="A130" s="22">
        <v>53032070</v>
      </c>
      <c r="B130" s="78"/>
      <c r="C130" s="59"/>
      <c r="D130" s="59" t="s">
        <v>251</v>
      </c>
      <c r="E130" s="60"/>
      <c r="F130" s="123">
        <v>30000</v>
      </c>
      <c r="G130" s="123"/>
      <c r="H130" s="123"/>
      <c r="I130" s="123"/>
      <c r="J130" s="123"/>
      <c r="K130" s="123"/>
      <c r="L130" s="123"/>
      <c r="M130" s="123"/>
      <c r="N130" s="123">
        <f t="shared" si="10"/>
        <v>30000</v>
      </c>
      <c r="O130" s="123"/>
      <c r="P130" s="123"/>
      <c r="Q130" s="123"/>
      <c r="R130" s="123"/>
      <c r="S130" s="123">
        <v>15000</v>
      </c>
      <c r="T130" s="123">
        <f t="shared" si="6"/>
        <v>15000</v>
      </c>
      <c r="U130" s="123"/>
      <c r="V130" s="123"/>
      <c r="W130" s="123"/>
      <c r="X130" s="123"/>
      <c r="Y130" s="123">
        <f t="shared" si="7"/>
        <v>0</v>
      </c>
      <c r="Z130" s="123"/>
      <c r="AA130" s="123"/>
      <c r="AB130" s="123"/>
      <c r="AC130" s="123"/>
      <c r="AD130" s="123">
        <f t="shared" si="8"/>
        <v>0</v>
      </c>
      <c r="AE130" s="123">
        <f t="shared" si="9"/>
        <v>45000</v>
      </c>
    </row>
    <row r="131" spans="1:32" ht="23.25">
      <c r="A131" s="36">
        <v>53032080</v>
      </c>
      <c r="B131" s="89"/>
      <c r="C131" s="53"/>
      <c r="D131" s="53" t="s">
        <v>252</v>
      </c>
      <c r="E131" s="88"/>
      <c r="F131" s="123">
        <v>7100</v>
      </c>
      <c r="G131" s="123"/>
      <c r="H131" s="123"/>
      <c r="I131" s="123"/>
      <c r="J131" s="123"/>
      <c r="K131" s="123"/>
      <c r="L131" s="123"/>
      <c r="M131" s="123"/>
      <c r="N131" s="123">
        <f t="shared" si="10"/>
        <v>7100</v>
      </c>
      <c r="O131" s="123">
        <v>17800</v>
      </c>
      <c r="P131" s="123"/>
      <c r="Q131" s="123"/>
      <c r="R131" s="123"/>
      <c r="S131" s="123">
        <v>15500</v>
      </c>
      <c r="T131" s="123">
        <f t="shared" si="6"/>
        <v>33300</v>
      </c>
      <c r="U131" s="123">
        <v>7100</v>
      </c>
      <c r="V131" s="123"/>
      <c r="W131" s="123"/>
      <c r="X131" s="123"/>
      <c r="Y131" s="123">
        <f t="shared" si="7"/>
        <v>7100</v>
      </c>
      <c r="Z131" s="123">
        <v>14300</v>
      </c>
      <c r="AA131" s="123"/>
      <c r="AB131" s="123"/>
      <c r="AC131" s="123"/>
      <c r="AD131" s="123">
        <f t="shared" si="8"/>
        <v>14300</v>
      </c>
      <c r="AE131" s="123">
        <f t="shared" si="9"/>
        <v>61800</v>
      </c>
      <c r="AF131" s="132">
        <v>61800</v>
      </c>
    </row>
    <row r="132" spans="1:32" ht="23.25">
      <c r="A132" s="22">
        <v>53032990</v>
      </c>
      <c r="B132" s="78"/>
      <c r="C132" s="59"/>
      <c r="D132" s="59" t="s">
        <v>253</v>
      </c>
      <c r="E132" s="60"/>
      <c r="F132" s="123"/>
      <c r="G132" s="123"/>
      <c r="H132" s="123"/>
      <c r="I132" s="123"/>
      <c r="J132" s="123"/>
      <c r="K132" s="123"/>
      <c r="L132" s="123"/>
      <c r="M132" s="123"/>
      <c r="N132" s="123">
        <f t="shared" si="10"/>
        <v>0</v>
      </c>
      <c r="O132" s="123"/>
      <c r="P132" s="123"/>
      <c r="Q132" s="123"/>
      <c r="R132" s="123"/>
      <c r="S132" s="123"/>
      <c r="T132" s="123">
        <f t="shared" si="6"/>
        <v>0</v>
      </c>
      <c r="U132" s="123"/>
      <c r="V132" s="123"/>
      <c r="W132" s="123"/>
      <c r="X132" s="123"/>
      <c r="Y132" s="123">
        <f t="shared" si="7"/>
        <v>0</v>
      </c>
      <c r="Z132" s="123"/>
      <c r="AA132" s="123"/>
      <c r="AB132" s="123"/>
      <c r="AC132" s="123"/>
      <c r="AD132" s="123">
        <f t="shared" si="8"/>
        <v>0</v>
      </c>
      <c r="AE132" s="123">
        <f t="shared" si="9"/>
        <v>0</v>
      </c>
    </row>
    <row r="133" spans="1:32" ht="23.25">
      <c r="A133" s="22"/>
      <c r="B133" s="78"/>
      <c r="C133" s="74" t="s">
        <v>254</v>
      </c>
      <c r="D133" s="59"/>
      <c r="E133" s="60"/>
      <c r="F133" s="123"/>
      <c r="G133" s="123"/>
      <c r="H133" s="123"/>
      <c r="I133" s="123"/>
      <c r="J133" s="123"/>
      <c r="K133" s="123"/>
      <c r="L133" s="123"/>
      <c r="M133" s="123"/>
      <c r="N133" s="123">
        <f t="shared" si="10"/>
        <v>0</v>
      </c>
      <c r="O133" s="123"/>
      <c r="P133" s="123"/>
      <c r="Q133" s="123"/>
      <c r="R133" s="123"/>
      <c r="S133" s="123"/>
      <c r="T133" s="123">
        <f t="shared" si="6"/>
        <v>0</v>
      </c>
      <c r="U133" s="123"/>
      <c r="V133" s="123"/>
      <c r="W133" s="123"/>
      <c r="X133" s="123"/>
      <c r="Y133" s="123">
        <f t="shared" si="7"/>
        <v>0</v>
      </c>
      <c r="Z133" s="123"/>
      <c r="AA133" s="123"/>
      <c r="AB133" s="123"/>
      <c r="AC133" s="123"/>
      <c r="AD133" s="123">
        <f t="shared" si="8"/>
        <v>0</v>
      </c>
      <c r="AE133" s="123">
        <f t="shared" si="9"/>
        <v>0</v>
      </c>
    </row>
    <row r="134" spans="1:32" ht="23.25">
      <c r="A134" s="22">
        <v>53033010</v>
      </c>
      <c r="B134" s="78"/>
      <c r="C134" s="59"/>
      <c r="D134" s="59" t="s">
        <v>255</v>
      </c>
      <c r="E134" s="60"/>
      <c r="F134" s="123">
        <v>400000</v>
      </c>
      <c r="G134" s="123"/>
      <c r="H134" s="123"/>
      <c r="I134" s="123"/>
      <c r="J134" s="123"/>
      <c r="K134" s="123"/>
      <c r="L134" s="123">
        <v>60000</v>
      </c>
      <c r="M134" s="123"/>
      <c r="N134" s="123">
        <f t="shared" si="10"/>
        <v>460000</v>
      </c>
      <c r="O134" s="123"/>
      <c r="P134" s="123"/>
      <c r="Q134" s="123"/>
      <c r="R134" s="123"/>
      <c r="S134" s="123"/>
      <c r="T134" s="123">
        <f t="shared" si="6"/>
        <v>0</v>
      </c>
      <c r="U134" s="123"/>
      <c r="V134" s="123"/>
      <c r="W134" s="123"/>
      <c r="X134" s="123"/>
      <c r="Y134" s="123">
        <f t="shared" si="7"/>
        <v>0</v>
      </c>
      <c r="Z134" s="123"/>
      <c r="AA134" s="123"/>
      <c r="AB134" s="123"/>
      <c r="AC134" s="123"/>
      <c r="AD134" s="123">
        <f t="shared" si="8"/>
        <v>0</v>
      </c>
      <c r="AE134" s="123">
        <f t="shared" si="9"/>
        <v>460000</v>
      </c>
    </row>
    <row r="135" spans="1:32" ht="23.25">
      <c r="A135" s="22">
        <v>53033020</v>
      </c>
      <c r="B135" s="78"/>
      <c r="C135" s="59"/>
      <c r="D135" s="59" t="s">
        <v>256</v>
      </c>
      <c r="E135" s="60"/>
      <c r="F135" s="123"/>
      <c r="G135" s="123"/>
      <c r="H135" s="123"/>
      <c r="I135" s="123"/>
      <c r="J135" s="123"/>
      <c r="K135" s="123"/>
      <c r="L135" s="123"/>
      <c r="M135" s="123"/>
      <c r="N135" s="123">
        <f t="shared" si="10"/>
        <v>0</v>
      </c>
      <c r="O135" s="123"/>
      <c r="P135" s="123"/>
      <c r="Q135" s="123"/>
      <c r="R135" s="123"/>
      <c r="S135" s="123">
        <v>84000</v>
      </c>
      <c r="T135" s="123">
        <f t="shared" si="6"/>
        <v>84000</v>
      </c>
      <c r="U135" s="123"/>
      <c r="V135" s="123"/>
      <c r="W135" s="123"/>
      <c r="X135" s="123"/>
      <c r="Y135" s="123">
        <f t="shared" si="7"/>
        <v>0</v>
      </c>
      <c r="Z135" s="123"/>
      <c r="AA135" s="123"/>
      <c r="AB135" s="123"/>
      <c r="AC135" s="123"/>
      <c r="AD135" s="123">
        <f t="shared" si="8"/>
        <v>0</v>
      </c>
      <c r="AE135" s="123">
        <f t="shared" si="9"/>
        <v>84000</v>
      </c>
    </row>
    <row r="136" spans="1:32" ht="23.25">
      <c r="A136" s="22">
        <v>53033030</v>
      </c>
      <c r="B136" s="78"/>
      <c r="C136" s="59"/>
      <c r="D136" s="59" t="s">
        <v>257</v>
      </c>
      <c r="E136" s="60"/>
      <c r="F136" s="123"/>
      <c r="G136" s="123"/>
      <c r="H136" s="123"/>
      <c r="I136" s="123"/>
      <c r="J136" s="123"/>
      <c r="K136" s="123"/>
      <c r="L136" s="123"/>
      <c r="M136" s="123"/>
      <c r="N136" s="123">
        <f t="shared" si="10"/>
        <v>0</v>
      </c>
      <c r="O136" s="123">
        <v>18072</v>
      </c>
      <c r="P136" s="123"/>
      <c r="Q136" s="123"/>
      <c r="R136" s="123"/>
      <c r="S136" s="123"/>
      <c r="T136" s="123">
        <f t="shared" si="6"/>
        <v>18072</v>
      </c>
      <c r="U136" s="123"/>
      <c r="V136" s="123"/>
      <c r="W136" s="123"/>
      <c r="X136" s="123"/>
      <c r="Y136" s="123">
        <f t="shared" si="7"/>
        <v>0</v>
      </c>
      <c r="Z136" s="123">
        <v>12048</v>
      </c>
      <c r="AA136" s="123"/>
      <c r="AB136" s="123"/>
      <c r="AC136" s="123"/>
      <c r="AD136" s="123">
        <f t="shared" si="8"/>
        <v>12048</v>
      </c>
      <c r="AE136" s="131">
        <f t="shared" si="9"/>
        <v>30120</v>
      </c>
    </row>
    <row r="137" spans="1:32" ht="23.25">
      <c r="A137" s="22">
        <v>53033040</v>
      </c>
      <c r="B137" s="78"/>
      <c r="C137" s="59"/>
      <c r="D137" s="59" t="s">
        <v>258</v>
      </c>
      <c r="E137" s="60"/>
      <c r="F137" s="123"/>
      <c r="G137" s="123"/>
      <c r="H137" s="123"/>
      <c r="I137" s="123"/>
      <c r="J137" s="123"/>
      <c r="K137" s="123"/>
      <c r="L137" s="123"/>
      <c r="M137" s="123"/>
      <c r="N137" s="123">
        <f t="shared" si="10"/>
        <v>0</v>
      </c>
      <c r="O137" s="123"/>
      <c r="P137" s="123"/>
      <c r="Q137" s="123"/>
      <c r="R137" s="123"/>
      <c r="S137" s="123"/>
      <c r="T137" s="123">
        <f t="shared" si="6"/>
        <v>0</v>
      </c>
      <c r="U137" s="123"/>
      <c r="V137" s="123"/>
      <c r="W137" s="123"/>
      <c r="X137" s="123"/>
      <c r="Y137" s="123">
        <f t="shared" si="7"/>
        <v>0</v>
      </c>
      <c r="Z137" s="123"/>
      <c r="AA137" s="123"/>
      <c r="AB137" s="123"/>
      <c r="AC137" s="123"/>
      <c r="AD137" s="123">
        <f t="shared" si="8"/>
        <v>0</v>
      </c>
      <c r="AE137" s="123">
        <f t="shared" si="9"/>
        <v>0</v>
      </c>
    </row>
    <row r="138" spans="1:32" ht="23.25">
      <c r="A138" s="93">
        <v>53033050</v>
      </c>
      <c r="B138" s="94"/>
      <c r="C138" s="95"/>
      <c r="D138" s="95" t="s">
        <v>259</v>
      </c>
      <c r="E138" s="96"/>
      <c r="F138" s="123"/>
      <c r="G138" s="123"/>
      <c r="H138" s="123"/>
      <c r="I138" s="123"/>
      <c r="J138" s="123"/>
      <c r="K138" s="123"/>
      <c r="L138" s="123"/>
      <c r="M138" s="123"/>
      <c r="N138" s="123">
        <f t="shared" si="10"/>
        <v>0</v>
      </c>
      <c r="O138" s="123"/>
      <c r="P138" s="123"/>
      <c r="Q138" s="123"/>
      <c r="R138" s="123"/>
      <c r="S138" s="123"/>
      <c r="T138" s="123">
        <f t="shared" si="6"/>
        <v>0</v>
      </c>
      <c r="U138" s="123"/>
      <c r="V138" s="123"/>
      <c r="W138" s="123"/>
      <c r="X138" s="123"/>
      <c r="Y138" s="123">
        <f t="shared" si="7"/>
        <v>0</v>
      </c>
      <c r="Z138" s="123"/>
      <c r="AA138" s="123"/>
      <c r="AB138" s="123"/>
      <c r="AC138" s="123"/>
      <c r="AD138" s="123">
        <f t="shared" si="8"/>
        <v>0</v>
      </c>
      <c r="AE138" s="123">
        <f t="shared" si="9"/>
        <v>0</v>
      </c>
    </row>
    <row r="139" spans="1:32" ht="23.25">
      <c r="A139" s="22">
        <v>53033060</v>
      </c>
      <c r="B139" s="78"/>
      <c r="C139" s="59"/>
      <c r="D139" s="59" t="s">
        <v>260</v>
      </c>
      <c r="E139" s="60"/>
      <c r="F139" s="123"/>
      <c r="G139" s="123"/>
      <c r="H139" s="123"/>
      <c r="I139" s="123"/>
      <c r="J139" s="123"/>
      <c r="K139" s="123"/>
      <c r="L139" s="123"/>
      <c r="M139" s="123"/>
      <c r="N139" s="123">
        <f t="shared" si="10"/>
        <v>0</v>
      </c>
      <c r="O139" s="123"/>
      <c r="P139" s="123"/>
      <c r="Q139" s="123"/>
      <c r="R139" s="123"/>
      <c r="S139" s="123"/>
      <c r="T139" s="123">
        <f t="shared" si="6"/>
        <v>0</v>
      </c>
      <c r="U139" s="123"/>
      <c r="V139" s="123"/>
      <c r="W139" s="123"/>
      <c r="X139" s="123"/>
      <c r="Y139" s="123">
        <f t="shared" si="7"/>
        <v>0</v>
      </c>
      <c r="Z139" s="123"/>
      <c r="AA139" s="123"/>
      <c r="AB139" s="123"/>
      <c r="AC139" s="123"/>
      <c r="AD139" s="123">
        <f t="shared" si="8"/>
        <v>0</v>
      </c>
      <c r="AE139" s="123">
        <f t="shared" si="9"/>
        <v>0</v>
      </c>
    </row>
    <row r="140" spans="1:32" ht="23.25">
      <c r="A140" s="22">
        <v>53033070</v>
      </c>
      <c r="B140" s="78"/>
      <c r="C140" s="59"/>
      <c r="D140" s="59" t="s">
        <v>261</v>
      </c>
      <c r="E140" s="60"/>
      <c r="F140" s="123"/>
      <c r="G140" s="123"/>
      <c r="H140" s="123"/>
      <c r="I140" s="123"/>
      <c r="J140" s="123"/>
      <c r="K140" s="123"/>
      <c r="L140" s="123"/>
      <c r="M140" s="123"/>
      <c r="N140" s="123">
        <f t="shared" si="10"/>
        <v>0</v>
      </c>
      <c r="O140" s="123"/>
      <c r="P140" s="123"/>
      <c r="Q140" s="123"/>
      <c r="R140" s="123"/>
      <c r="S140" s="123"/>
      <c r="T140" s="123">
        <f t="shared" si="6"/>
        <v>0</v>
      </c>
      <c r="U140" s="123"/>
      <c r="V140" s="123"/>
      <c r="W140" s="123"/>
      <c r="X140" s="123"/>
      <c r="Y140" s="123">
        <f t="shared" si="7"/>
        <v>0</v>
      </c>
      <c r="Z140" s="123"/>
      <c r="AA140" s="123"/>
      <c r="AB140" s="123"/>
      <c r="AC140" s="123"/>
      <c r="AD140" s="123">
        <f t="shared" si="8"/>
        <v>0</v>
      </c>
      <c r="AE140" s="123">
        <f t="shared" si="9"/>
        <v>0</v>
      </c>
    </row>
    <row r="141" spans="1:32" ht="23.25">
      <c r="A141" s="22">
        <v>53033990</v>
      </c>
      <c r="B141" s="78"/>
      <c r="C141" s="59"/>
      <c r="D141" s="59" t="s">
        <v>262</v>
      </c>
      <c r="E141" s="60"/>
      <c r="F141" s="123"/>
      <c r="G141" s="123"/>
      <c r="H141" s="123"/>
      <c r="I141" s="123"/>
      <c r="J141" s="123"/>
      <c r="K141" s="123"/>
      <c r="L141" s="123"/>
      <c r="M141" s="123"/>
      <c r="N141" s="123">
        <f t="shared" si="10"/>
        <v>0</v>
      </c>
      <c r="O141" s="123"/>
      <c r="P141" s="123"/>
      <c r="Q141" s="123"/>
      <c r="R141" s="123"/>
      <c r="S141" s="123"/>
      <c r="T141" s="123">
        <f t="shared" si="6"/>
        <v>0</v>
      </c>
      <c r="U141" s="123"/>
      <c r="V141" s="123"/>
      <c r="W141" s="123"/>
      <c r="X141" s="123"/>
      <c r="Y141" s="123">
        <f t="shared" si="7"/>
        <v>0</v>
      </c>
      <c r="Z141" s="123"/>
      <c r="AA141" s="123"/>
      <c r="AB141" s="123"/>
      <c r="AC141" s="123"/>
      <c r="AD141" s="123">
        <f t="shared" si="8"/>
        <v>0</v>
      </c>
      <c r="AE141" s="123">
        <f t="shared" si="9"/>
        <v>0</v>
      </c>
    </row>
    <row r="142" spans="1:32" ht="23.25">
      <c r="A142" s="36"/>
      <c r="B142" s="89"/>
      <c r="C142" s="87" t="s">
        <v>263</v>
      </c>
      <c r="D142" s="53"/>
      <c r="E142" s="88"/>
      <c r="F142" s="123"/>
      <c r="G142" s="123"/>
      <c r="H142" s="123"/>
      <c r="I142" s="123"/>
      <c r="J142" s="123"/>
      <c r="K142" s="123"/>
      <c r="L142" s="123"/>
      <c r="M142" s="123"/>
      <c r="N142" s="123">
        <f t="shared" si="10"/>
        <v>0</v>
      </c>
      <c r="O142" s="123"/>
      <c r="P142" s="123"/>
      <c r="Q142" s="123"/>
      <c r="R142" s="123"/>
      <c r="S142" s="123"/>
      <c r="T142" s="123">
        <f t="shared" ref="T142:T205" si="11">SUM(O142:S142)</f>
        <v>0</v>
      </c>
      <c r="U142" s="123"/>
      <c r="V142" s="123"/>
      <c r="W142" s="123"/>
      <c r="X142" s="123"/>
      <c r="Y142" s="123">
        <f t="shared" ref="Y142:Y205" si="12">SUM(U142:X142)</f>
        <v>0</v>
      </c>
      <c r="Z142" s="123"/>
      <c r="AA142" s="123"/>
      <c r="AB142" s="123"/>
      <c r="AC142" s="123"/>
      <c r="AD142" s="123">
        <f t="shared" ref="AD142:AD205" si="13">SUM(Z142:AC142)</f>
        <v>0</v>
      </c>
      <c r="AE142" s="123">
        <f t="shared" ref="AE142:AE205" si="14">SUM(N142,T142,Y142,AD142)</f>
        <v>0</v>
      </c>
    </row>
    <row r="143" spans="1:32" ht="23.25">
      <c r="A143" s="22">
        <v>53034010</v>
      </c>
      <c r="B143" s="78"/>
      <c r="C143" s="59"/>
      <c r="D143" s="59" t="s">
        <v>264</v>
      </c>
      <c r="E143" s="60"/>
      <c r="F143" s="123">
        <v>200000</v>
      </c>
      <c r="G143" s="123"/>
      <c r="H143" s="123"/>
      <c r="I143" s="123"/>
      <c r="J143" s="123"/>
      <c r="K143" s="123"/>
      <c r="L143" s="123"/>
      <c r="M143" s="123"/>
      <c r="N143" s="123">
        <f t="shared" si="10"/>
        <v>200000</v>
      </c>
      <c r="O143" s="123">
        <v>100000</v>
      </c>
      <c r="P143" s="123">
        <v>20000</v>
      </c>
      <c r="Q143" s="123"/>
      <c r="R143" s="123"/>
      <c r="S143" s="123">
        <v>100000</v>
      </c>
      <c r="T143" s="123">
        <f t="shared" si="11"/>
        <v>220000</v>
      </c>
      <c r="U143" s="123">
        <v>100000</v>
      </c>
      <c r="V143" s="123">
        <v>25000</v>
      </c>
      <c r="W143" s="123"/>
      <c r="X143" s="123"/>
      <c r="Y143" s="123">
        <f t="shared" si="12"/>
        <v>125000</v>
      </c>
      <c r="Z143" s="123">
        <v>100000</v>
      </c>
      <c r="AA143" s="123">
        <v>25000</v>
      </c>
      <c r="AB143" s="123"/>
      <c r="AC143" s="123"/>
      <c r="AD143" s="123">
        <f t="shared" si="13"/>
        <v>125000</v>
      </c>
      <c r="AE143" s="123">
        <f t="shared" si="14"/>
        <v>670000</v>
      </c>
    </row>
    <row r="144" spans="1:32" ht="23.25">
      <c r="A144" s="22">
        <v>53034020</v>
      </c>
      <c r="B144" s="78"/>
      <c r="C144" s="59"/>
      <c r="D144" s="59" t="s">
        <v>265</v>
      </c>
      <c r="E144" s="60"/>
      <c r="F144" s="123"/>
      <c r="G144" s="123"/>
      <c r="H144" s="123"/>
      <c r="I144" s="123"/>
      <c r="J144" s="123"/>
      <c r="K144" s="123"/>
      <c r="L144" s="123"/>
      <c r="M144" s="123"/>
      <c r="N144" s="123">
        <f t="shared" si="10"/>
        <v>0</v>
      </c>
      <c r="O144" s="123"/>
      <c r="P144" s="123"/>
      <c r="Q144" s="123"/>
      <c r="R144" s="123"/>
      <c r="S144" s="123"/>
      <c r="T144" s="123">
        <f t="shared" si="11"/>
        <v>0</v>
      </c>
      <c r="U144" s="123"/>
      <c r="V144" s="123"/>
      <c r="W144" s="123"/>
      <c r="X144" s="123"/>
      <c r="Y144" s="123">
        <f t="shared" si="12"/>
        <v>0</v>
      </c>
      <c r="Z144" s="123"/>
      <c r="AA144" s="123"/>
      <c r="AB144" s="123"/>
      <c r="AC144" s="123"/>
      <c r="AD144" s="123">
        <f t="shared" si="13"/>
        <v>0</v>
      </c>
      <c r="AE144" s="123">
        <f t="shared" si="14"/>
        <v>0</v>
      </c>
    </row>
    <row r="145" spans="1:32" ht="23.25">
      <c r="A145" s="22">
        <v>53034030</v>
      </c>
      <c r="B145" s="78"/>
      <c r="C145" s="59"/>
      <c r="D145" s="59" t="s">
        <v>266</v>
      </c>
      <c r="E145" s="60"/>
      <c r="F145" s="123">
        <v>60000</v>
      </c>
      <c r="G145" s="123"/>
      <c r="H145" s="123"/>
      <c r="I145" s="123"/>
      <c r="J145" s="123"/>
      <c r="K145" s="123"/>
      <c r="L145" s="123"/>
      <c r="M145" s="123"/>
      <c r="N145" s="123">
        <f t="shared" si="10"/>
        <v>60000</v>
      </c>
      <c r="O145" s="123">
        <v>10000</v>
      </c>
      <c r="P145" s="123">
        <v>0</v>
      </c>
      <c r="Q145" s="123">
        <v>0</v>
      </c>
      <c r="R145" s="123">
        <v>0</v>
      </c>
      <c r="S145" s="123">
        <v>0</v>
      </c>
      <c r="T145" s="123">
        <f t="shared" si="11"/>
        <v>10000</v>
      </c>
      <c r="U145" s="123">
        <v>20000</v>
      </c>
      <c r="V145" s="123"/>
      <c r="W145" s="123"/>
      <c r="X145" s="123"/>
      <c r="Y145" s="123">
        <f t="shared" si="12"/>
        <v>20000</v>
      </c>
      <c r="Z145" s="123">
        <v>5000</v>
      </c>
      <c r="AA145" s="123"/>
      <c r="AB145" s="123"/>
      <c r="AC145" s="123"/>
      <c r="AD145" s="123">
        <f t="shared" si="13"/>
        <v>5000</v>
      </c>
      <c r="AE145" s="123">
        <f t="shared" si="14"/>
        <v>95000</v>
      </c>
    </row>
    <row r="146" spans="1:32" ht="23.25">
      <c r="A146" s="22">
        <v>53034040</v>
      </c>
      <c r="B146" s="78"/>
      <c r="C146" s="59"/>
      <c r="D146" s="59" t="s">
        <v>267</v>
      </c>
      <c r="E146" s="60"/>
      <c r="F146" s="123">
        <v>120000</v>
      </c>
      <c r="G146" s="123"/>
      <c r="H146" s="123"/>
      <c r="I146" s="123"/>
      <c r="J146" s="123"/>
      <c r="K146" s="123"/>
      <c r="L146" s="123"/>
      <c r="M146" s="123"/>
      <c r="N146" s="123">
        <f t="shared" si="10"/>
        <v>120000</v>
      </c>
      <c r="O146" s="123">
        <v>20000</v>
      </c>
      <c r="P146" s="123">
        <v>0</v>
      </c>
      <c r="Q146" s="123">
        <v>0</v>
      </c>
      <c r="R146" s="123">
        <v>0</v>
      </c>
      <c r="S146" s="123">
        <v>5000</v>
      </c>
      <c r="T146" s="123">
        <f t="shared" si="11"/>
        <v>25000</v>
      </c>
      <c r="U146" s="123">
        <v>20000</v>
      </c>
      <c r="V146" s="123"/>
      <c r="W146" s="123"/>
      <c r="X146" s="123"/>
      <c r="Y146" s="123">
        <f t="shared" si="12"/>
        <v>20000</v>
      </c>
      <c r="Z146" s="123">
        <v>20000</v>
      </c>
      <c r="AA146" s="123"/>
      <c r="AB146" s="123"/>
      <c r="AC146" s="123"/>
      <c r="AD146" s="123">
        <f t="shared" si="13"/>
        <v>20000</v>
      </c>
      <c r="AE146" s="123">
        <f t="shared" si="14"/>
        <v>185000</v>
      </c>
    </row>
    <row r="147" spans="1:32" ht="23.25">
      <c r="A147" s="36"/>
      <c r="B147" s="89"/>
      <c r="C147" s="87" t="s">
        <v>268</v>
      </c>
      <c r="D147" s="53"/>
      <c r="E147" s="88"/>
      <c r="F147" s="123"/>
      <c r="G147" s="123"/>
      <c r="H147" s="123"/>
      <c r="I147" s="123"/>
      <c r="J147" s="123"/>
      <c r="K147" s="123"/>
      <c r="L147" s="123"/>
      <c r="M147" s="123"/>
      <c r="N147" s="123">
        <f t="shared" si="10"/>
        <v>0</v>
      </c>
      <c r="O147" s="123"/>
      <c r="P147" s="123"/>
      <c r="Q147" s="123"/>
      <c r="R147" s="123"/>
      <c r="S147" s="123"/>
      <c r="T147" s="123">
        <f t="shared" si="11"/>
        <v>0</v>
      </c>
      <c r="U147" s="123"/>
      <c r="V147" s="123"/>
      <c r="W147" s="123"/>
      <c r="X147" s="123"/>
      <c r="Y147" s="123">
        <f t="shared" si="12"/>
        <v>0</v>
      </c>
      <c r="Z147" s="123"/>
      <c r="AA147" s="123"/>
      <c r="AB147" s="123"/>
      <c r="AC147" s="123"/>
      <c r="AD147" s="123">
        <f t="shared" si="13"/>
        <v>0</v>
      </c>
      <c r="AE147" s="123">
        <f t="shared" si="14"/>
        <v>0</v>
      </c>
    </row>
    <row r="148" spans="1:32" ht="23.25">
      <c r="A148" s="22">
        <v>53039010</v>
      </c>
      <c r="B148" s="78"/>
      <c r="C148" s="59"/>
      <c r="D148" s="59" t="s">
        <v>269</v>
      </c>
      <c r="E148" s="60"/>
      <c r="F148" s="123"/>
      <c r="G148" s="123"/>
      <c r="H148" s="123"/>
      <c r="I148" s="123"/>
      <c r="J148" s="123">
        <v>1200000</v>
      </c>
      <c r="K148" s="123"/>
      <c r="L148" s="123"/>
      <c r="M148" s="123"/>
      <c r="N148" s="123">
        <f t="shared" si="10"/>
        <v>1200000</v>
      </c>
      <c r="O148" s="123">
        <v>50000</v>
      </c>
      <c r="P148" s="123">
        <v>400000</v>
      </c>
      <c r="Q148" s="123">
        <v>200000</v>
      </c>
      <c r="R148" s="123">
        <v>100000</v>
      </c>
      <c r="S148" s="123">
        <v>220000</v>
      </c>
      <c r="T148" s="123">
        <f t="shared" si="11"/>
        <v>970000</v>
      </c>
      <c r="U148" s="123"/>
      <c r="V148" s="123">
        <v>650000</v>
      </c>
      <c r="W148" s="123"/>
      <c r="X148" s="123"/>
      <c r="Y148" s="123">
        <f t="shared" si="12"/>
        <v>650000</v>
      </c>
      <c r="Z148" s="123"/>
      <c r="AA148" s="123">
        <v>600000</v>
      </c>
      <c r="AB148" s="123"/>
      <c r="AC148" s="123"/>
      <c r="AD148" s="123">
        <f t="shared" si="13"/>
        <v>600000</v>
      </c>
      <c r="AE148" s="123">
        <f t="shared" si="14"/>
        <v>3420000</v>
      </c>
    </row>
    <row r="149" spans="1:32" ht="23.25">
      <c r="A149" s="22">
        <v>53039020</v>
      </c>
      <c r="B149" s="78"/>
      <c r="C149" s="59"/>
      <c r="D149" s="59" t="s">
        <v>270</v>
      </c>
      <c r="E149" s="60"/>
      <c r="F149" s="123"/>
      <c r="G149" s="123">
        <v>6000</v>
      </c>
      <c r="H149" s="123"/>
      <c r="I149" s="123"/>
      <c r="J149" s="123"/>
      <c r="K149" s="123"/>
      <c r="L149" s="123"/>
      <c r="M149" s="123"/>
      <c r="N149" s="123">
        <f t="shared" si="10"/>
        <v>6000</v>
      </c>
      <c r="O149" s="123">
        <v>4000</v>
      </c>
      <c r="P149" s="123"/>
      <c r="Q149" s="123"/>
      <c r="R149" s="123"/>
      <c r="S149" s="123">
        <v>4000</v>
      </c>
      <c r="T149" s="123">
        <f t="shared" si="11"/>
        <v>8000</v>
      </c>
      <c r="U149" s="123">
        <v>4000</v>
      </c>
      <c r="V149" s="123"/>
      <c r="W149" s="123"/>
      <c r="X149" s="123"/>
      <c r="Y149" s="123">
        <f t="shared" si="12"/>
        <v>4000</v>
      </c>
      <c r="Z149" s="123">
        <v>4000</v>
      </c>
      <c r="AA149" s="123"/>
      <c r="AB149" s="123"/>
      <c r="AC149" s="123"/>
      <c r="AD149" s="123">
        <f t="shared" si="13"/>
        <v>4000</v>
      </c>
      <c r="AE149" s="123">
        <f t="shared" si="14"/>
        <v>22000</v>
      </c>
    </row>
    <row r="150" spans="1:32" ht="23.25">
      <c r="A150" s="22">
        <v>53039990</v>
      </c>
      <c r="B150" s="78"/>
      <c r="C150" s="59"/>
      <c r="D150" s="59" t="s">
        <v>271</v>
      </c>
      <c r="E150" s="60"/>
      <c r="F150" s="123">
        <v>30000</v>
      </c>
      <c r="G150" s="123"/>
      <c r="H150" s="123"/>
      <c r="I150" s="123"/>
      <c r="J150" s="123"/>
      <c r="K150" s="123"/>
      <c r="L150" s="123"/>
      <c r="M150" s="123"/>
      <c r="N150" s="123">
        <f t="shared" si="10"/>
        <v>30000</v>
      </c>
      <c r="O150" s="123">
        <v>3000</v>
      </c>
      <c r="P150" s="123">
        <v>2000</v>
      </c>
      <c r="Q150" s="123">
        <v>3000</v>
      </c>
      <c r="R150" s="123">
        <v>2000</v>
      </c>
      <c r="S150" s="123">
        <v>3000</v>
      </c>
      <c r="T150" s="123">
        <f t="shared" si="11"/>
        <v>13000</v>
      </c>
      <c r="U150" s="123">
        <v>3000</v>
      </c>
      <c r="V150" s="123">
        <v>2000</v>
      </c>
      <c r="W150" s="123">
        <v>3000</v>
      </c>
      <c r="X150" s="123">
        <v>2000</v>
      </c>
      <c r="Y150" s="123">
        <f t="shared" si="12"/>
        <v>10000</v>
      </c>
      <c r="Z150" s="123">
        <v>3000</v>
      </c>
      <c r="AA150" s="123">
        <v>2000</v>
      </c>
      <c r="AB150" s="123">
        <v>3000</v>
      </c>
      <c r="AC150" s="123">
        <v>2000</v>
      </c>
      <c r="AD150" s="123">
        <f>SUM(Z150:AC150)</f>
        <v>10000</v>
      </c>
      <c r="AE150" s="123">
        <f t="shared" si="14"/>
        <v>63000</v>
      </c>
    </row>
    <row r="151" spans="1:32" ht="23.25">
      <c r="A151" s="36"/>
      <c r="B151" s="86" t="s">
        <v>272</v>
      </c>
      <c r="C151" s="53"/>
      <c r="D151" s="53"/>
      <c r="E151" s="88"/>
      <c r="F151" s="123"/>
      <c r="G151" s="123"/>
      <c r="H151" s="123"/>
      <c r="I151" s="123"/>
      <c r="J151" s="123"/>
      <c r="K151" s="123"/>
      <c r="L151" s="123"/>
      <c r="M151" s="123"/>
      <c r="N151" s="123">
        <f t="shared" si="10"/>
        <v>0</v>
      </c>
      <c r="O151" s="123"/>
      <c r="P151" s="123"/>
      <c r="Q151" s="123"/>
      <c r="R151" s="123"/>
      <c r="S151" s="123"/>
      <c r="T151" s="123">
        <f t="shared" si="11"/>
        <v>0</v>
      </c>
      <c r="U151" s="123"/>
      <c r="V151" s="123"/>
      <c r="W151" s="123"/>
      <c r="X151" s="123"/>
      <c r="Y151" s="123">
        <f t="shared" si="12"/>
        <v>0</v>
      </c>
      <c r="Z151" s="123"/>
      <c r="AA151" s="123"/>
      <c r="AB151" s="123"/>
      <c r="AC151" s="123"/>
      <c r="AD151" s="123">
        <f t="shared" si="13"/>
        <v>0</v>
      </c>
      <c r="AE151" s="123">
        <f t="shared" si="14"/>
        <v>0</v>
      </c>
    </row>
    <row r="152" spans="1:32" ht="23.25">
      <c r="A152" s="22">
        <v>53040010</v>
      </c>
      <c r="B152" s="78"/>
      <c r="C152" s="59"/>
      <c r="D152" s="59" t="s">
        <v>273</v>
      </c>
      <c r="E152" s="60"/>
      <c r="F152" s="123"/>
      <c r="G152" s="123"/>
      <c r="H152" s="123"/>
      <c r="I152" s="123"/>
      <c r="J152" s="123"/>
      <c r="K152" s="123"/>
      <c r="L152" s="123"/>
      <c r="M152" s="123"/>
      <c r="N152" s="123">
        <f t="shared" si="10"/>
        <v>0</v>
      </c>
      <c r="O152" s="123"/>
      <c r="P152" s="123"/>
      <c r="Q152" s="123"/>
      <c r="R152" s="123"/>
      <c r="S152" s="123"/>
      <c r="T152" s="123">
        <f t="shared" si="11"/>
        <v>0</v>
      </c>
      <c r="U152" s="123"/>
      <c r="V152" s="123"/>
      <c r="W152" s="123"/>
      <c r="X152" s="123"/>
      <c r="Y152" s="123">
        <f t="shared" si="12"/>
        <v>0</v>
      </c>
      <c r="Z152" s="123"/>
      <c r="AA152" s="123"/>
      <c r="AB152" s="123"/>
      <c r="AC152" s="123"/>
      <c r="AD152" s="123">
        <f t="shared" si="13"/>
        <v>0</v>
      </c>
      <c r="AE152" s="123">
        <f t="shared" si="14"/>
        <v>0</v>
      </c>
    </row>
    <row r="153" spans="1:32" ht="23.25">
      <c r="A153" s="22">
        <v>53040020</v>
      </c>
      <c r="B153" s="78"/>
      <c r="C153" s="59"/>
      <c r="D153" s="59" t="s">
        <v>274</v>
      </c>
      <c r="E153" s="60"/>
      <c r="F153" s="123"/>
      <c r="G153" s="123"/>
      <c r="H153" s="123"/>
      <c r="I153" s="123"/>
      <c r="J153" s="123"/>
      <c r="K153" s="123"/>
      <c r="L153" s="123"/>
      <c r="M153" s="123"/>
      <c r="N153" s="123">
        <f t="shared" si="10"/>
        <v>0</v>
      </c>
      <c r="O153" s="123"/>
      <c r="P153" s="123"/>
      <c r="Q153" s="123"/>
      <c r="R153" s="123"/>
      <c r="S153" s="123"/>
      <c r="T153" s="123">
        <f t="shared" si="11"/>
        <v>0</v>
      </c>
      <c r="U153" s="123"/>
      <c r="V153" s="123"/>
      <c r="W153" s="123"/>
      <c r="X153" s="123"/>
      <c r="Y153" s="123">
        <f t="shared" si="12"/>
        <v>0</v>
      </c>
      <c r="Z153" s="123"/>
      <c r="AA153" s="123"/>
      <c r="AB153" s="123"/>
      <c r="AC153" s="123"/>
      <c r="AD153" s="123">
        <f t="shared" si="13"/>
        <v>0</v>
      </c>
      <c r="AE153" s="123">
        <f t="shared" si="14"/>
        <v>0</v>
      </c>
    </row>
    <row r="154" spans="1:32" ht="23.25">
      <c r="A154" s="22"/>
      <c r="B154" s="79" t="s">
        <v>275</v>
      </c>
      <c r="C154" s="59"/>
      <c r="D154" s="59"/>
      <c r="E154" s="60"/>
      <c r="F154" s="123"/>
      <c r="G154" s="123"/>
      <c r="H154" s="123"/>
      <c r="I154" s="123"/>
      <c r="J154" s="123"/>
      <c r="K154" s="123"/>
      <c r="L154" s="123"/>
      <c r="M154" s="123"/>
      <c r="N154" s="123">
        <f t="shared" si="10"/>
        <v>0</v>
      </c>
      <c r="O154" s="123"/>
      <c r="P154" s="123"/>
      <c r="Q154" s="123"/>
      <c r="R154" s="123"/>
      <c r="S154" s="123"/>
      <c r="T154" s="123">
        <f t="shared" si="11"/>
        <v>0</v>
      </c>
      <c r="U154" s="123"/>
      <c r="V154" s="123"/>
      <c r="W154" s="123"/>
      <c r="X154" s="123"/>
      <c r="Y154" s="123">
        <f t="shared" si="12"/>
        <v>0</v>
      </c>
      <c r="Z154" s="123"/>
      <c r="AA154" s="123"/>
      <c r="AB154" s="123"/>
      <c r="AC154" s="123"/>
      <c r="AD154" s="123">
        <f t="shared" si="13"/>
        <v>0</v>
      </c>
      <c r="AE154" s="123">
        <f t="shared" si="14"/>
        <v>0</v>
      </c>
    </row>
    <row r="155" spans="1:32" ht="23.25">
      <c r="A155" s="22">
        <v>51021010</v>
      </c>
      <c r="B155" s="78"/>
      <c r="C155" s="59"/>
      <c r="D155" s="59" t="s">
        <v>276</v>
      </c>
      <c r="E155" s="60"/>
      <c r="F155" s="123"/>
      <c r="G155" s="123"/>
      <c r="H155" s="123"/>
      <c r="I155" s="123"/>
      <c r="J155" s="123"/>
      <c r="K155" s="123"/>
      <c r="L155" s="123"/>
      <c r="M155" s="123"/>
      <c r="N155" s="123">
        <f t="shared" si="10"/>
        <v>0</v>
      </c>
      <c r="O155" s="123"/>
      <c r="P155" s="123"/>
      <c r="Q155" s="123"/>
      <c r="R155" s="123"/>
      <c r="S155" s="123"/>
      <c r="T155" s="123">
        <f t="shared" si="11"/>
        <v>0</v>
      </c>
      <c r="U155" s="123"/>
      <c r="V155" s="123"/>
      <c r="W155" s="123"/>
      <c r="X155" s="123"/>
      <c r="Y155" s="123">
        <f t="shared" si="12"/>
        <v>0</v>
      </c>
      <c r="Z155" s="123"/>
      <c r="AA155" s="123"/>
      <c r="AB155" s="123"/>
      <c r="AC155" s="123"/>
      <c r="AD155" s="123">
        <f t="shared" si="13"/>
        <v>0</v>
      </c>
      <c r="AE155" s="123">
        <f t="shared" si="14"/>
        <v>0</v>
      </c>
    </row>
    <row r="156" spans="1:32" ht="23.25">
      <c r="A156" s="22">
        <v>53050010</v>
      </c>
      <c r="B156" s="78"/>
      <c r="C156" s="59"/>
      <c r="D156" s="59" t="s">
        <v>277</v>
      </c>
      <c r="E156" s="60"/>
      <c r="F156" s="123"/>
      <c r="G156" s="123"/>
      <c r="H156" s="123"/>
      <c r="I156" s="123">
        <v>115000</v>
      </c>
      <c r="J156" s="123"/>
      <c r="K156" s="123"/>
      <c r="L156" s="123"/>
      <c r="M156" s="123"/>
      <c r="N156" s="123">
        <f t="shared" si="10"/>
        <v>115000</v>
      </c>
      <c r="O156" s="123"/>
      <c r="P156" s="123">
        <v>127000</v>
      </c>
      <c r="Q156" s="123"/>
      <c r="R156" s="123"/>
      <c r="S156" s="123"/>
      <c r="T156" s="123">
        <f t="shared" si="11"/>
        <v>127000</v>
      </c>
      <c r="U156" s="123"/>
      <c r="V156" s="123">
        <v>110000</v>
      </c>
      <c r="W156" s="123"/>
      <c r="X156" s="123"/>
      <c r="Y156" s="123">
        <f t="shared" si="12"/>
        <v>110000</v>
      </c>
      <c r="Z156" s="123"/>
      <c r="AA156" s="123">
        <v>88000</v>
      </c>
      <c r="AB156" s="123"/>
      <c r="AC156" s="123"/>
      <c r="AD156" s="123">
        <f t="shared" si="13"/>
        <v>88000</v>
      </c>
      <c r="AE156" s="123">
        <f t="shared" si="14"/>
        <v>440000</v>
      </c>
      <c r="AF156" s="132">
        <v>440000</v>
      </c>
    </row>
    <row r="157" spans="1:32" ht="23.25">
      <c r="A157" s="22">
        <v>53050020</v>
      </c>
      <c r="B157" s="78"/>
      <c r="C157" s="59"/>
      <c r="D157" s="60" t="s">
        <v>278</v>
      </c>
      <c r="E157" s="60"/>
      <c r="F157" s="123"/>
      <c r="G157" s="123"/>
      <c r="H157" s="123"/>
      <c r="I157" s="123">
        <v>655000</v>
      </c>
      <c r="J157" s="123"/>
      <c r="K157" s="123"/>
      <c r="L157" s="123"/>
      <c r="M157" s="123"/>
      <c r="N157" s="123">
        <f t="shared" si="10"/>
        <v>655000</v>
      </c>
      <c r="O157" s="123"/>
      <c r="P157" s="123">
        <v>698000</v>
      </c>
      <c r="Q157" s="123"/>
      <c r="R157" s="123"/>
      <c r="S157" s="123"/>
      <c r="T157" s="123">
        <f t="shared" si="11"/>
        <v>698000</v>
      </c>
      <c r="U157" s="123"/>
      <c r="V157" s="123">
        <v>698000</v>
      </c>
      <c r="W157" s="123"/>
      <c r="X157" s="123"/>
      <c r="Y157" s="123">
        <f t="shared" si="12"/>
        <v>698000</v>
      </c>
      <c r="Z157" s="123"/>
      <c r="AA157" s="123">
        <v>420000</v>
      </c>
      <c r="AB157" s="123"/>
      <c r="AC157" s="123"/>
      <c r="AD157" s="123">
        <f t="shared" si="13"/>
        <v>420000</v>
      </c>
      <c r="AE157" s="123">
        <f t="shared" si="14"/>
        <v>2471000</v>
      </c>
      <c r="AF157" s="132">
        <v>2471000</v>
      </c>
    </row>
    <row r="158" spans="1:32" ht="23.25">
      <c r="A158" s="54"/>
      <c r="B158" s="97"/>
      <c r="C158" s="98" t="s">
        <v>279</v>
      </c>
      <c r="D158" s="99"/>
      <c r="E158" s="100"/>
      <c r="F158" s="123"/>
      <c r="G158" s="123"/>
      <c r="H158" s="123"/>
      <c r="I158" s="123"/>
      <c r="J158" s="123"/>
      <c r="K158" s="123"/>
      <c r="L158" s="123"/>
      <c r="M158" s="123"/>
      <c r="N158" s="123">
        <f t="shared" si="10"/>
        <v>0</v>
      </c>
      <c r="O158" s="123"/>
      <c r="P158" s="123"/>
      <c r="Q158" s="123"/>
      <c r="R158" s="123"/>
      <c r="S158" s="123"/>
      <c r="T158" s="123">
        <f t="shared" si="11"/>
        <v>0</v>
      </c>
      <c r="U158" s="123"/>
      <c r="V158" s="123"/>
      <c r="W158" s="123"/>
      <c r="X158" s="123"/>
      <c r="Y158" s="123">
        <f t="shared" si="12"/>
        <v>0</v>
      </c>
      <c r="Z158" s="123"/>
      <c r="AA158" s="123"/>
      <c r="AB158" s="123"/>
      <c r="AC158" s="123"/>
      <c r="AD158" s="123">
        <f t="shared" si="13"/>
        <v>0</v>
      </c>
      <c r="AE158" s="123">
        <f t="shared" si="14"/>
        <v>0</v>
      </c>
    </row>
    <row r="159" spans="1:32" ht="23.25">
      <c r="A159" s="22">
        <v>53051010</v>
      </c>
      <c r="B159" s="78"/>
      <c r="C159" s="59"/>
      <c r="D159" s="59" t="s">
        <v>280</v>
      </c>
      <c r="E159" s="60"/>
      <c r="F159" s="123"/>
      <c r="G159" s="123"/>
      <c r="H159" s="123"/>
      <c r="I159" s="123">
        <v>1428000</v>
      </c>
      <c r="J159" s="123"/>
      <c r="K159" s="123"/>
      <c r="L159" s="123"/>
      <c r="M159" s="123"/>
      <c r="N159" s="123">
        <f t="shared" si="10"/>
        <v>1428000</v>
      </c>
      <c r="O159" s="123"/>
      <c r="P159" s="123">
        <v>1591000</v>
      </c>
      <c r="Q159" s="123"/>
      <c r="R159" s="123"/>
      <c r="S159" s="123"/>
      <c r="T159" s="123">
        <f t="shared" si="11"/>
        <v>1591000</v>
      </c>
      <c r="U159" s="123"/>
      <c r="V159" s="123">
        <v>1361000</v>
      </c>
      <c r="W159" s="123"/>
      <c r="X159" s="123"/>
      <c r="Y159" s="123">
        <f t="shared" si="12"/>
        <v>1361000</v>
      </c>
      <c r="Z159" s="123"/>
      <c r="AA159" s="123">
        <v>1134000</v>
      </c>
      <c r="AB159" s="123"/>
      <c r="AC159" s="123"/>
      <c r="AD159" s="123">
        <f t="shared" si="13"/>
        <v>1134000</v>
      </c>
      <c r="AE159" s="123">
        <f t="shared" si="14"/>
        <v>5514000</v>
      </c>
      <c r="AF159" s="132">
        <v>5514000</v>
      </c>
    </row>
    <row r="160" spans="1:32" ht="23.25">
      <c r="A160" s="82">
        <v>53051020</v>
      </c>
      <c r="B160" s="83"/>
      <c r="C160" s="84"/>
      <c r="D160" s="101" t="s">
        <v>281</v>
      </c>
      <c r="E160" s="102"/>
      <c r="F160" s="123"/>
      <c r="G160" s="123"/>
      <c r="H160" s="123"/>
      <c r="I160" s="123"/>
      <c r="J160" s="123"/>
      <c r="K160" s="123"/>
      <c r="L160" s="123"/>
      <c r="M160" s="123"/>
      <c r="N160" s="123">
        <f t="shared" si="10"/>
        <v>0</v>
      </c>
      <c r="O160" s="123"/>
      <c r="P160" s="123"/>
      <c r="Q160" s="123"/>
      <c r="R160" s="123"/>
      <c r="S160" s="123"/>
      <c r="T160" s="123">
        <f t="shared" si="11"/>
        <v>0</v>
      </c>
      <c r="U160" s="123"/>
      <c r="V160" s="123"/>
      <c r="W160" s="123"/>
      <c r="X160" s="123"/>
      <c r="Y160" s="123">
        <f t="shared" si="12"/>
        <v>0</v>
      </c>
      <c r="Z160" s="123"/>
      <c r="AA160" s="123"/>
      <c r="AB160" s="123"/>
      <c r="AC160" s="123"/>
      <c r="AD160" s="123">
        <f t="shared" si="13"/>
        <v>0</v>
      </c>
      <c r="AE160" s="123">
        <f t="shared" si="14"/>
        <v>0</v>
      </c>
    </row>
    <row r="161" spans="1:32" ht="23.25">
      <c r="A161" s="22">
        <v>53051030</v>
      </c>
      <c r="B161" s="78"/>
      <c r="C161" s="59"/>
      <c r="D161" s="59" t="s">
        <v>282</v>
      </c>
      <c r="E161" s="60"/>
      <c r="F161" s="123"/>
      <c r="G161" s="123"/>
      <c r="H161" s="123"/>
      <c r="I161" s="123"/>
      <c r="J161" s="123"/>
      <c r="K161" s="123"/>
      <c r="L161" s="123"/>
      <c r="M161" s="123"/>
      <c r="N161" s="123">
        <f t="shared" si="10"/>
        <v>0</v>
      </c>
      <c r="O161" s="123"/>
      <c r="P161" s="123"/>
      <c r="Q161" s="123"/>
      <c r="R161" s="123"/>
      <c r="S161" s="123"/>
      <c r="T161" s="123">
        <f t="shared" si="11"/>
        <v>0</v>
      </c>
      <c r="U161" s="123"/>
      <c r="V161" s="123"/>
      <c r="W161" s="123"/>
      <c r="X161" s="123"/>
      <c r="Y161" s="123">
        <f t="shared" si="12"/>
        <v>0</v>
      </c>
      <c r="Z161" s="123"/>
      <c r="AA161" s="123"/>
      <c r="AB161" s="123"/>
      <c r="AC161" s="123"/>
      <c r="AD161" s="123">
        <f t="shared" si="13"/>
        <v>0</v>
      </c>
      <c r="AE161" s="123">
        <f t="shared" si="14"/>
        <v>0</v>
      </c>
    </row>
    <row r="162" spans="1:32" ht="23.25">
      <c r="A162" s="22">
        <v>53051040</v>
      </c>
      <c r="B162" s="78"/>
      <c r="C162" s="59"/>
      <c r="D162" s="59" t="s">
        <v>283</v>
      </c>
      <c r="E162" s="60"/>
      <c r="F162" s="123">
        <v>150000</v>
      </c>
      <c r="G162" s="123"/>
      <c r="H162" s="123"/>
      <c r="I162" s="123"/>
      <c r="J162" s="123"/>
      <c r="K162" s="123"/>
      <c r="L162" s="123"/>
      <c r="M162" s="123"/>
      <c r="N162" s="123">
        <f t="shared" ref="N162:N225" si="15">SUM(F162:M162)</f>
        <v>150000</v>
      </c>
      <c r="O162" s="123">
        <v>50000</v>
      </c>
      <c r="P162" s="123"/>
      <c r="Q162" s="123"/>
      <c r="R162" s="123"/>
      <c r="S162" s="123">
        <v>15000</v>
      </c>
      <c r="T162" s="123">
        <f t="shared" si="11"/>
        <v>65000</v>
      </c>
      <c r="U162" s="123">
        <v>50000</v>
      </c>
      <c r="V162" s="123"/>
      <c r="W162" s="123"/>
      <c r="X162" s="123"/>
      <c r="Y162" s="123">
        <f t="shared" si="12"/>
        <v>50000</v>
      </c>
      <c r="Z162" s="123">
        <v>50000</v>
      </c>
      <c r="AA162" s="123"/>
      <c r="AB162" s="123"/>
      <c r="AC162" s="123"/>
      <c r="AD162" s="123">
        <f t="shared" si="13"/>
        <v>50000</v>
      </c>
      <c r="AE162" s="123">
        <f t="shared" si="14"/>
        <v>315000</v>
      </c>
    </row>
    <row r="163" spans="1:32" ht="23.25">
      <c r="A163" s="22">
        <v>53051050</v>
      </c>
      <c r="B163" s="78"/>
      <c r="C163" s="59"/>
      <c r="D163" s="59" t="s">
        <v>284</v>
      </c>
      <c r="E163" s="60"/>
      <c r="F163" s="123"/>
      <c r="G163" s="123"/>
      <c r="H163" s="123"/>
      <c r="I163" s="123"/>
      <c r="J163" s="123">
        <v>900000</v>
      </c>
      <c r="K163" s="123"/>
      <c r="L163" s="123"/>
      <c r="M163" s="123"/>
      <c r="N163" s="123">
        <f t="shared" si="15"/>
        <v>900000</v>
      </c>
      <c r="O163" s="123"/>
      <c r="P163" s="123">
        <v>400000</v>
      </c>
      <c r="Q163" s="123"/>
      <c r="R163" s="123"/>
      <c r="S163" s="123">
        <v>100000</v>
      </c>
      <c r="T163" s="123">
        <f t="shared" si="11"/>
        <v>500000</v>
      </c>
      <c r="U163" s="123"/>
      <c r="V163" s="123">
        <v>400000</v>
      </c>
      <c r="W163" s="123"/>
      <c r="X163" s="123"/>
      <c r="Y163" s="123">
        <f t="shared" si="12"/>
        <v>400000</v>
      </c>
      <c r="Z163" s="123"/>
      <c r="AA163" s="123">
        <v>300000</v>
      </c>
      <c r="AB163" s="123"/>
      <c r="AC163" s="123"/>
      <c r="AD163" s="123">
        <f t="shared" si="13"/>
        <v>300000</v>
      </c>
      <c r="AE163" s="123">
        <f t="shared" si="14"/>
        <v>2100000</v>
      </c>
    </row>
    <row r="164" spans="1:32" ht="23.25">
      <c r="A164" s="22">
        <v>53051060</v>
      </c>
      <c r="B164" s="78"/>
      <c r="C164" s="59"/>
      <c r="D164" s="59" t="s">
        <v>285</v>
      </c>
      <c r="E164" s="60"/>
      <c r="F164" s="123">
        <v>42660</v>
      </c>
      <c r="G164" s="123"/>
      <c r="H164" s="123"/>
      <c r="I164" s="123"/>
      <c r="J164" s="123"/>
      <c r="K164" s="123"/>
      <c r="L164" s="123"/>
      <c r="M164" s="123"/>
      <c r="N164" s="123">
        <f t="shared" si="15"/>
        <v>42660</v>
      </c>
      <c r="O164" s="123">
        <v>54334</v>
      </c>
      <c r="P164" s="123"/>
      <c r="Q164" s="123"/>
      <c r="R164" s="123"/>
      <c r="S164" s="123"/>
      <c r="T164" s="123">
        <f t="shared" si="11"/>
        <v>54334</v>
      </c>
      <c r="U164" s="123">
        <v>54334</v>
      </c>
      <c r="V164" s="123"/>
      <c r="W164" s="123"/>
      <c r="X164" s="123"/>
      <c r="Y164" s="123">
        <f t="shared" si="12"/>
        <v>54334</v>
      </c>
      <c r="Z164" s="123">
        <v>39414</v>
      </c>
      <c r="AA164" s="123"/>
      <c r="AB164" s="123"/>
      <c r="AC164" s="123"/>
      <c r="AD164" s="123">
        <f t="shared" si="13"/>
        <v>39414</v>
      </c>
      <c r="AE164" s="131">
        <f t="shared" si="14"/>
        <v>190742</v>
      </c>
    </row>
    <row r="165" spans="1:32" ht="23.25">
      <c r="A165" s="22">
        <v>53051070</v>
      </c>
      <c r="B165" s="78"/>
      <c r="C165" s="59"/>
      <c r="D165" s="59" t="s">
        <v>286</v>
      </c>
      <c r="E165" s="60"/>
      <c r="F165" s="123"/>
      <c r="G165" s="123"/>
      <c r="H165" s="123"/>
      <c r="I165" s="123"/>
      <c r="J165" s="123"/>
      <c r="K165" s="123"/>
      <c r="L165" s="123"/>
      <c r="M165" s="123"/>
      <c r="N165" s="123">
        <f t="shared" si="15"/>
        <v>0</v>
      </c>
      <c r="O165" s="123"/>
      <c r="P165" s="123"/>
      <c r="Q165" s="123"/>
      <c r="R165" s="123"/>
      <c r="S165" s="123"/>
      <c r="T165" s="123">
        <f t="shared" si="11"/>
        <v>0</v>
      </c>
      <c r="U165" s="123"/>
      <c r="V165" s="123"/>
      <c r="W165" s="123"/>
      <c r="X165" s="123"/>
      <c r="Y165" s="123">
        <f t="shared" si="12"/>
        <v>0</v>
      </c>
      <c r="Z165" s="123"/>
      <c r="AA165" s="123"/>
      <c r="AB165" s="123"/>
      <c r="AC165" s="123"/>
      <c r="AD165" s="123">
        <f t="shared" si="13"/>
        <v>0</v>
      </c>
      <c r="AE165" s="123">
        <f t="shared" si="14"/>
        <v>0</v>
      </c>
    </row>
    <row r="166" spans="1:32" ht="23.25">
      <c r="A166" s="82">
        <v>53051080</v>
      </c>
      <c r="B166" s="83"/>
      <c r="C166" s="84"/>
      <c r="D166" s="84" t="s">
        <v>287</v>
      </c>
      <c r="E166" s="85"/>
      <c r="F166" s="123"/>
      <c r="G166" s="123"/>
      <c r="H166" s="123"/>
      <c r="I166" s="123"/>
      <c r="J166" s="123"/>
      <c r="K166" s="123"/>
      <c r="L166" s="123"/>
      <c r="M166" s="123"/>
      <c r="N166" s="123">
        <f t="shared" si="15"/>
        <v>0</v>
      </c>
      <c r="O166" s="123"/>
      <c r="P166" s="123"/>
      <c r="Q166" s="123"/>
      <c r="R166" s="123"/>
      <c r="S166" s="123"/>
      <c r="T166" s="123">
        <f t="shared" si="11"/>
        <v>0</v>
      </c>
      <c r="U166" s="123"/>
      <c r="V166" s="123"/>
      <c r="W166" s="123"/>
      <c r="X166" s="123"/>
      <c r="Y166" s="123">
        <f t="shared" si="12"/>
        <v>0</v>
      </c>
      <c r="Z166" s="123"/>
      <c r="AA166" s="123"/>
      <c r="AB166" s="123"/>
      <c r="AC166" s="123"/>
      <c r="AD166" s="123">
        <f t="shared" si="13"/>
        <v>0</v>
      </c>
      <c r="AE166" s="123">
        <f t="shared" si="14"/>
        <v>0</v>
      </c>
    </row>
    <row r="167" spans="1:32" ht="23.25">
      <c r="A167" s="22">
        <v>53051090</v>
      </c>
      <c r="B167" s="78"/>
      <c r="C167" s="59"/>
      <c r="D167" s="59" t="s">
        <v>288</v>
      </c>
      <c r="E167" s="60"/>
      <c r="F167" s="123">
        <v>38000</v>
      </c>
      <c r="G167" s="123">
        <v>3000</v>
      </c>
      <c r="H167" s="123">
        <v>10000</v>
      </c>
      <c r="I167" s="123">
        <v>40000</v>
      </c>
      <c r="J167" s="123">
        <v>30000</v>
      </c>
      <c r="K167" s="123"/>
      <c r="L167" s="123">
        <v>40000</v>
      </c>
      <c r="M167" s="123"/>
      <c r="N167" s="123">
        <f t="shared" si="15"/>
        <v>161000</v>
      </c>
      <c r="O167" s="123"/>
      <c r="P167" s="123">
        <v>50000</v>
      </c>
      <c r="Q167" s="123">
        <v>3000</v>
      </c>
      <c r="R167" s="123"/>
      <c r="S167" s="123">
        <v>5000</v>
      </c>
      <c r="T167" s="123">
        <f t="shared" si="11"/>
        <v>58000</v>
      </c>
      <c r="U167" s="123"/>
      <c r="V167" s="123">
        <v>50000</v>
      </c>
      <c r="W167" s="123">
        <v>3000</v>
      </c>
      <c r="X167" s="123"/>
      <c r="Y167" s="123">
        <f t="shared" si="12"/>
        <v>53000</v>
      </c>
      <c r="Z167" s="123"/>
      <c r="AA167" s="123">
        <v>20000</v>
      </c>
      <c r="AB167" s="123">
        <v>3000</v>
      </c>
      <c r="AC167" s="123"/>
      <c r="AD167" s="123">
        <f t="shared" si="13"/>
        <v>23000</v>
      </c>
      <c r="AE167" s="123">
        <f t="shared" si="14"/>
        <v>295000</v>
      </c>
    </row>
    <row r="168" spans="1:32" ht="23.25">
      <c r="A168" s="22">
        <v>53051100</v>
      </c>
      <c r="B168" s="78"/>
      <c r="C168" s="59"/>
      <c r="D168" s="60" t="s">
        <v>289</v>
      </c>
      <c r="E168" s="60"/>
      <c r="F168" s="123">
        <v>200000</v>
      </c>
      <c r="G168" s="123"/>
      <c r="H168" s="123"/>
      <c r="I168" s="123"/>
      <c r="J168" s="123"/>
      <c r="K168" s="123"/>
      <c r="L168" s="123"/>
      <c r="M168" s="123"/>
      <c r="N168" s="123">
        <f t="shared" si="15"/>
        <v>200000</v>
      </c>
      <c r="O168" s="123">
        <v>50000</v>
      </c>
      <c r="P168" s="123">
        <v>0</v>
      </c>
      <c r="Q168" s="123">
        <v>0</v>
      </c>
      <c r="R168" s="123"/>
      <c r="S168" s="123">
        <v>15000</v>
      </c>
      <c r="T168" s="123">
        <f t="shared" si="11"/>
        <v>65000</v>
      </c>
      <c r="U168" s="123">
        <v>50000</v>
      </c>
      <c r="V168" s="123"/>
      <c r="W168" s="123"/>
      <c r="X168" s="123"/>
      <c r="Y168" s="123">
        <f t="shared" si="12"/>
        <v>50000</v>
      </c>
      <c r="Z168" s="123">
        <v>50000</v>
      </c>
      <c r="AA168" s="123"/>
      <c r="AB168" s="123"/>
      <c r="AC168" s="123"/>
      <c r="AD168" s="123">
        <f t="shared" si="13"/>
        <v>50000</v>
      </c>
      <c r="AE168" s="123">
        <f t="shared" si="14"/>
        <v>365000</v>
      </c>
    </row>
    <row r="169" spans="1:32" ht="23.25">
      <c r="A169" s="22">
        <v>53051110</v>
      </c>
      <c r="B169" s="78"/>
      <c r="C169" s="59"/>
      <c r="D169" s="60" t="s">
        <v>290</v>
      </c>
      <c r="E169" s="60"/>
      <c r="F169" s="123"/>
      <c r="G169" s="123"/>
      <c r="H169" s="123"/>
      <c r="I169" s="123"/>
      <c r="J169" s="123"/>
      <c r="K169" s="123"/>
      <c r="L169" s="123"/>
      <c r="M169" s="123"/>
      <c r="N169" s="123">
        <f t="shared" si="15"/>
        <v>0</v>
      </c>
      <c r="O169" s="123"/>
      <c r="P169" s="123"/>
      <c r="Q169" s="123"/>
      <c r="R169" s="123"/>
      <c r="S169" s="123"/>
      <c r="T169" s="123">
        <f t="shared" si="11"/>
        <v>0</v>
      </c>
      <c r="U169" s="123"/>
      <c r="V169" s="123"/>
      <c r="W169" s="123"/>
      <c r="X169" s="123"/>
      <c r="Y169" s="123">
        <f t="shared" si="12"/>
        <v>0</v>
      </c>
      <c r="Z169" s="123"/>
      <c r="AA169" s="123"/>
      <c r="AB169" s="123"/>
      <c r="AC169" s="123"/>
      <c r="AD169" s="123">
        <f t="shared" si="13"/>
        <v>0</v>
      </c>
      <c r="AE169" s="123">
        <f t="shared" si="14"/>
        <v>0</v>
      </c>
    </row>
    <row r="170" spans="1:32" ht="23.25">
      <c r="A170" s="22">
        <v>53051120</v>
      </c>
      <c r="B170" s="78"/>
      <c r="C170" s="59"/>
      <c r="D170" s="59" t="s">
        <v>291</v>
      </c>
      <c r="E170" s="60"/>
      <c r="F170" s="123">
        <v>221000</v>
      </c>
      <c r="G170" s="123"/>
      <c r="H170" s="123"/>
      <c r="I170" s="123"/>
      <c r="J170" s="123"/>
      <c r="K170" s="123"/>
      <c r="L170" s="123"/>
      <c r="M170" s="123"/>
      <c r="N170" s="123">
        <f t="shared" si="15"/>
        <v>221000</v>
      </c>
      <c r="O170" s="123"/>
      <c r="P170" s="123"/>
      <c r="Q170" s="123"/>
      <c r="R170" s="123"/>
      <c r="S170" s="123"/>
      <c r="T170" s="123">
        <f t="shared" si="11"/>
        <v>0</v>
      </c>
      <c r="U170" s="123"/>
      <c r="V170" s="123"/>
      <c r="W170" s="123"/>
      <c r="X170" s="123"/>
      <c r="Y170" s="123">
        <f t="shared" si="12"/>
        <v>0</v>
      </c>
      <c r="Z170" s="123"/>
      <c r="AA170" s="123"/>
      <c r="AB170" s="123"/>
      <c r="AC170" s="123"/>
      <c r="AD170" s="123">
        <f t="shared" si="13"/>
        <v>0</v>
      </c>
      <c r="AE170" s="123">
        <f t="shared" si="14"/>
        <v>221000</v>
      </c>
      <c r="AF170" s="132">
        <v>221000</v>
      </c>
    </row>
    <row r="171" spans="1:32" ht="23.25">
      <c r="A171" s="82">
        <v>53051510</v>
      </c>
      <c r="B171" s="83"/>
      <c r="C171" s="84"/>
      <c r="D171" s="84" t="s">
        <v>292</v>
      </c>
      <c r="E171" s="85"/>
      <c r="F171" s="123"/>
      <c r="G171" s="123"/>
      <c r="H171" s="123"/>
      <c r="I171" s="123"/>
      <c r="J171" s="123"/>
      <c r="K171" s="123"/>
      <c r="L171" s="123"/>
      <c r="M171" s="123"/>
      <c r="N171" s="123">
        <f t="shared" si="15"/>
        <v>0</v>
      </c>
      <c r="O171" s="123"/>
      <c r="P171" s="123"/>
      <c r="Q171" s="123"/>
      <c r="R171" s="123"/>
      <c r="S171" s="123"/>
      <c r="T171" s="123">
        <f t="shared" si="11"/>
        <v>0</v>
      </c>
      <c r="U171" s="123"/>
      <c r="V171" s="123"/>
      <c r="W171" s="123"/>
      <c r="X171" s="123"/>
      <c r="Y171" s="123">
        <f t="shared" si="12"/>
        <v>0</v>
      </c>
      <c r="Z171" s="123"/>
      <c r="AA171" s="123"/>
      <c r="AB171" s="123"/>
      <c r="AC171" s="123"/>
      <c r="AD171" s="123">
        <f t="shared" si="13"/>
        <v>0</v>
      </c>
      <c r="AE171" s="123">
        <f t="shared" si="14"/>
        <v>0</v>
      </c>
    </row>
    <row r="172" spans="1:32" ht="23.25">
      <c r="A172" s="82">
        <v>53051520</v>
      </c>
      <c r="B172" s="83"/>
      <c r="C172" s="84"/>
      <c r="D172" s="84" t="s">
        <v>293</v>
      </c>
      <c r="E172" s="85"/>
      <c r="F172" s="123"/>
      <c r="G172" s="123"/>
      <c r="H172" s="123"/>
      <c r="I172" s="123"/>
      <c r="J172" s="123"/>
      <c r="K172" s="123"/>
      <c r="L172" s="123"/>
      <c r="M172" s="123"/>
      <c r="N172" s="123">
        <f t="shared" si="15"/>
        <v>0</v>
      </c>
      <c r="O172" s="123"/>
      <c r="P172" s="123"/>
      <c r="Q172" s="123"/>
      <c r="R172" s="123"/>
      <c r="S172" s="123"/>
      <c r="T172" s="123">
        <f t="shared" si="11"/>
        <v>0</v>
      </c>
      <c r="U172" s="123"/>
      <c r="V172" s="123"/>
      <c r="W172" s="123"/>
      <c r="X172" s="123"/>
      <c r="Y172" s="123">
        <f t="shared" si="12"/>
        <v>0</v>
      </c>
      <c r="Z172" s="123"/>
      <c r="AA172" s="123"/>
      <c r="AB172" s="123"/>
      <c r="AC172" s="123"/>
      <c r="AD172" s="123">
        <f t="shared" si="13"/>
        <v>0</v>
      </c>
      <c r="AE172" s="123">
        <f t="shared" si="14"/>
        <v>0</v>
      </c>
    </row>
    <row r="173" spans="1:32" ht="23.25">
      <c r="A173" s="22">
        <v>53051990</v>
      </c>
      <c r="B173" s="78"/>
      <c r="C173" s="59"/>
      <c r="D173" s="28" t="s">
        <v>294</v>
      </c>
      <c r="E173" s="60"/>
      <c r="F173" s="123">
        <v>100000</v>
      </c>
      <c r="G173" s="123"/>
      <c r="H173" s="123"/>
      <c r="I173" s="123">
        <v>20000</v>
      </c>
      <c r="J173" s="123">
        <v>20000</v>
      </c>
      <c r="K173" s="123"/>
      <c r="L173" s="123"/>
      <c r="M173" s="123"/>
      <c r="N173" s="123">
        <f t="shared" si="15"/>
        <v>140000</v>
      </c>
      <c r="O173" s="123"/>
      <c r="P173" s="123">
        <v>20000</v>
      </c>
      <c r="Q173" s="123"/>
      <c r="R173" s="123"/>
      <c r="S173" s="123">
        <v>20000</v>
      </c>
      <c r="T173" s="123">
        <f t="shared" si="11"/>
        <v>40000</v>
      </c>
      <c r="U173" s="123"/>
      <c r="V173" s="123">
        <v>20000</v>
      </c>
      <c r="W173" s="123"/>
      <c r="X173" s="123"/>
      <c r="Y173" s="123">
        <f t="shared" si="12"/>
        <v>20000</v>
      </c>
      <c r="Z173" s="123"/>
      <c r="AA173" s="123">
        <v>20000</v>
      </c>
      <c r="AB173" s="123"/>
      <c r="AC173" s="123"/>
      <c r="AD173" s="123">
        <f t="shared" si="13"/>
        <v>20000</v>
      </c>
      <c r="AE173" s="123">
        <f t="shared" si="14"/>
        <v>220000</v>
      </c>
    </row>
    <row r="174" spans="1:32" ht="23.25">
      <c r="A174" s="22"/>
      <c r="B174" s="78"/>
      <c r="C174" s="74" t="s">
        <v>295</v>
      </c>
      <c r="D174" s="59"/>
      <c r="E174" s="60"/>
      <c r="F174" s="123"/>
      <c r="G174" s="123"/>
      <c r="H174" s="123"/>
      <c r="I174" s="123"/>
      <c r="J174" s="123"/>
      <c r="K174" s="123"/>
      <c r="L174" s="123"/>
      <c r="M174" s="123"/>
      <c r="N174" s="123">
        <f t="shared" si="15"/>
        <v>0</v>
      </c>
      <c r="O174" s="123"/>
      <c r="P174" s="123"/>
      <c r="Q174" s="123"/>
      <c r="R174" s="123"/>
      <c r="S174" s="123"/>
      <c r="T174" s="123">
        <f t="shared" si="11"/>
        <v>0</v>
      </c>
      <c r="U174" s="123"/>
      <c r="V174" s="123"/>
      <c r="W174" s="123"/>
      <c r="X174" s="123"/>
      <c r="Y174" s="123">
        <f t="shared" si="12"/>
        <v>0</v>
      </c>
      <c r="Z174" s="123"/>
      <c r="AA174" s="123"/>
      <c r="AB174" s="123"/>
      <c r="AC174" s="123"/>
      <c r="AD174" s="123">
        <f t="shared" si="13"/>
        <v>0</v>
      </c>
      <c r="AE174" s="123">
        <f t="shared" si="14"/>
        <v>0</v>
      </c>
    </row>
    <row r="175" spans="1:32" ht="23.25">
      <c r="A175" s="82">
        <v>53052010</v>
      </c>
      <c r="B175" s="83"/>
      <c r="C175" s="84"/>
      <c r="D175" s="84" t="s">
        <v>296</v>
      </c>
      <c r="E175" s="85"/>
      <c r="F175" s="123"/>
      <c r="G175" s="123"/>
      <c r="H175" s="123"/>
      <c r="I175" s="123"/>
      <c r="J175" s="123"/>
      <c r="K175" s="123"/>
      <c r="L175" s="123"/>
      <c r="M175" s="123"/>
      <c r="N175" s="123">
        <f t="shared" si="15"/>
        <v>0</v>
      </c>
      <c r="O175" s="123"/>
      <c r="P175" s="123"/>
      <c r="Q175" s="123"/>
      <c r="R175" s="123"/>
      <c r="S175" s="123"/>
      <c r="T175" s="123">
        <f t="shared" si="11"/>
        <v>0</v>
      </c>
      <c r="U175" s="123"/>
      <c r="V175" s="123"/>
      <c r="W175" s="123"/>
      <c r="X175" s="123"/>
      <c r="Y175" s="123">
        <f t="shared" si="12"/>
        <v>0</v>
      </c>
      <c r="Z175" s="123"/>
      <c r="AA175" s="123"/>
      <c r="AB175" s="123"/>
      <c r="AC175" s="123"/>
      <c r="AD175" s="123">
        <f t="shared" si="13"/>
        <v>0</v>
      </c>
      <c r="AE175" s="123">
        <f t="shared" si="14"/>
        <v>0</v>
      </c>
    </row>
    <row r="176" spans="1:32" ht="23.25">
      <c r="A176" s="103">
        <v>53052020</v>
      </c>
      <c r="B176" s="104"/>
      <c r="C176" s="105"/>
      <c r="D176" s="105" t="s">
        <v>297</v>
      </c>
      <c r="E176" s="106"/>
      <c r="F176" s="123"/>
      <c r="G176" s="123"/>
      <c r="H176" s="123"/>
      <c r="I176" s="123"/>
      <c r="J176" s="123"/>
      <c r="K176" s="123"/>
      <c r="L176" s="123"/>
      <c r="M176" s="123"/>
      <c r="N176" s="123">
        <f t="shared" si="15"/>
        <v>0</v>
      </c>
      <c r="O176" s="123"/>
      <c r="P176" s="123"/>
      <c r="Q176" s="123"/>
      <c r="R176" s="123"/>
      <c r="S176" s="123"/>
      <c r="T176" s="123">
        <f t="shared" si="11"/>
        <v>0</v>
      </c>
      <c r="U176" s="123"/>
      <c r="V176" s="123"/>
      <c r="W176" s="123"/>
      <c r="X176" s="123"/>
      <c r="Y176" s="123">
        <f t="shared" si="12"/>
        <v>0</v>
      </c>
      <c r="Z176" s="123"/>
      <c r="AA176" s="123"/>
      <c r="AB176" s="123"/>
      <c r="AC176" s="123"/>
      <c r="AD176" s="123">
        <f t="shared" si="13"/>
        <v>0</v>
      </c>
      <c r="AE176" s="123">
        <f t="shared" si="14"/>
        <v>0</v>
      </c>
      <c r="AF176" s="128" t="s">
        <v>457</v>
      </c>
    </row>
    <row r="177" spans="1:32" ht="23.25">
      <c r="A177" s="22">
        <v>53052030</v>
      </c>
      <c r="B177" s="78"/>
      <c r="C177" s="59"/>
      <c r="D177" s="59" t="s">
        <v>298</v>
      </c>
      <c r="E177" s="60"/>
      <c r="F177" s="123">
        <v>3151000</v>
      </c>
      <c r="G177" s="123"/>
      <c r="H177" s="123"/>
      <c r="I177" s="123"/>
      <c r="J177" s="123"/>
      <c r="K177" s="123"/>
      <c r="L177" s="123"/>
      <c r="M177" s="123"/>
      <c r="N177" s="123">
        <f t="shared" si="15"/>
        <v>3151000</v>
      </c>
      <c r="O177" s="123">
        <v>6079000</v>
      </c>
      <c r="P177" s="123"/>
      <c r="Q177" s="123"/>
      <c r="R177" s="123"/>
      <c r="S177" s="123"/>
      <c r="T177" s="123">
        <f t="shared" si="11"/>
        <v>6079000</v>
      </c>
      <c r="U177" s="123">
        <v>1890000</v>
      </c>
      <c r="V177" s="123"/>
      <c r="W177" s="123"/>
      <c r="X177" s="123"/>
      <c r="Y177" s="123">
        <f t="shared" si="12"/>
        <v>1890000</v>
      </c>
      <c r="Z177" s="123">
        <v>4309000</v>
      </c>
      <c r="AA177" s="123"/>
      <c r="AB177" s="123"/>
      <c r="AC177" s="123"/>
      <c r="AD177" s="123">
        <f t="shared" si="13"/>
        <v>4309000</v>
      </c>
      <c r="AE177" s="123">
        <f t="shared" si="14"/>
        <v>15429000</v>
      </c>
      <c r="AF177" s="134">
        <v>15429000</v>
      </c>
    </row>
    <row r="178" spans="1:32" ht="23.25">
      <c r="A178" s="93">
        <v>53052040</v>
      </c>
      <c r="B178" s="94"/>
      <c r="C178" s="95"/>
      <c r="D178" s="95" t="s">
        <v>299</v>
      </c>
      <c r="E178" s="96"/>
      <c r="F178" s="123"/>
      <c r="G178" s="123"/>
      <c r="H178" s="123"/>
      <c r="I178" s="123"/>
      <c r="J178" s="123"/>
      <c r="K178" s="123"/>
      <c r="L178" s="123"/>
      <c r="M178" s="123"/>
      <c r="N178" s="123">
        <f t="shared" si="15"/>
        <v>0</v>
      </c>
      <c r="O178" s="123"/>
      <c r="P178" s="123"/>
      <c r="Q178" s="123"/>
      <c r="R178" s="123"/>
      <c r="S178" s="123"/>
      <c r="T178" s="123">
        <f t="shared" si="11"/>
        <v>0</v>
      </c>
      <c r="U178" s="123"/>
      <c r="V178" s="123"/>
      <c r="W178" s="123"/>
      <c r="X178" s="123"/>
      <c r="Y178" s="123">
        <f t="shared" si="12"/>
        <v>0</v>
      </c>
      <c r="Z178" s="123"/>
      <c r="AA178" s="123"/>
      <c r="AB178" s="123"/>
      <c r="AC178" s="123"/>
      <c r="AD178" s="123">
        <f t="shared" si="13"/>
        <v>0</v>
      </c>
      <c r="AE178" s="123">
        <f t="shared" si="14"/>
        <v>0</v>
      </c>
    </row>
    <row r="179" spans="1:32" ht="23.25">
      <c r="A179" s="93">
        <v>53052050</v>
      </c>
      <c r="B179" s="94"/>
      <c r="C179" s="95"/>
      <c r="D179" s="95" t="s">
        <v>300</v>
      </c>
      <c r="E179" s="96"/>
      <c r="F179" s="123"/>
      <c r="G179" s="123"/>
      <c r="H179" s="123"/>
      <c r="I179" s="123"/>
      <c r="J179" s="123"/>
      <c r="K179" s="123"/>
      <c r="L179" s="123"/>
      <c r="M179" s="123"/>
      <c r="N179" s="123">
        <f t="shared" si="15"/>
        <v>0</v>
      </c>
      <c r="O179" s="123"/>
      <c r="P179" s="123"/>
      <c r="Q179" s="123"/>
      <c r="R179" s="123"/>
      <c r="S179" s="123"/>
      <c r="T179" s="123">
        <f t="shared" si="11"/>
        <v>0</v>
      </c>
      <c r="U179" s="123"/>
      <c r="V179" s="123"/>
      <c r="W179" s="123"/>
      <c r="X179" s="123"/>
      <c r="Y179" s="123">
        <f t="shared" si="12"/>
        <v>0</v>
      </c>
      <c r="Z179" s="123"/>
      <c r="AA179" s="123"/>
      <c r="AB179" s="123"/>
      <c r="AC179" s="123"/>
      <c r="AD179" s="123">
        <f t="shared" si="13"/>
        <v>0</v>
      </c>
      <c r="AE179" s="123">
        <f t="shared" si="14"/>
        <v>0</v>
      </c>
    </row>
    <row r="180" spans="1:32" ht="23.25">
      <c r="A180" s="93">
        <v>53052060</v>
      </c>
      <c r="B180" s="94"/>
      <c r="C180" s="95"/>
      <c r="D180" s="95" t="s">
        <v>301</v>
      </c>
      <c r="E180" s="96"/>
      <c r="F180" s="123"/>
      <c r="G180" s="123"/>
      <c r="H180" s="123"/>
      <c r="I180" s="123"/>
      <c r="J180" s="123"/>
      <c r="K180" s="123"/>
      <c r="L180" s="123"/>
      <c r="M180" s="123"/>
      <c r="N180" s="123">
        <f t="shared" si="15"/>
        <v>0</v>
      </c>
      <c r="O180" s="123"/>
      <c r="P180" s="123"/>
      <c r="Q180" s="123"/>
      <c r="R180" s="123"/>
      <c r="S180" s="123"/>
      <c r="T180" s="123">
        <f t="shared" si="11"/>
        <v>0</v>
      </c>
      <c r="U180" s="123"/>
      <c r="V180" s="123"/>
      <c r="W180" s="123"/>
      <c r="X180" s="123"/>
      <c r="Y180" s="123">
        <f t="shared" si="12"/>
        <v>0</v>
      </c>
      <c r="Z180" s="123"/>
      <c r="AA180" s="123"/>
      <c r="AB180" s="123"/>
      <c r="AC180" s="123"/>
      <c r="AD180" s="123">
        <f t="shared" si="13"/>
        <v>0</v>
      </c>
      <c r="AE180" s="123">
        <f t="shared" si="14"/>
        <v>0</v>
      </c>
    </row>
    <row r="181" spans="1:32" ht="23.25">
      <c r="A181" s="22"/>
      <c r="B181" s="79" t="s">
        <v>302</v>
      </c>
      <c r="C181" s="59"/>
      <c r="D181" s="59"/>
      <c r="E181" s="60"/>
      <c r="F181" s="123"/>
      <c r="G181" s="123"/>
      <c r="H181" s="123"/>
      <c r="I181" s="123"/>
      <c r="J181" s="123"/>
      <c r="K181" s="123"/>
      <c r="L181" s="123"/>
      <c r="M181" s="123"/>
      <c r="N181" s="123">
        <f t="shared" si="15"/>
        <v>0</v>
      </c>
      <c r="O181" s="123"/>
      <c r="P181" s="123"/>
      <c r="Q181" s="123"/>
      <c r="R181" s="123"/>
      <c r="S181" s="123"/>
      <c r="T181" s="123">
        <f t="shared" si="11"/>
        <v>0</v>
      </c>
      <c r="U181" s="123"/>
      <c r="V181" s="123"/>
      <c r="W181" s="123"/>
      <c r="X181" s="123"/>
      <c r="Y181" s="123">
        <f t="shared" si="12"/>
        <v>0</v>
      </c>
      <c r="Z181" s="123"/>
      <c r="AA181" s="123"/>
      <c r="AB181" s="123"/>
      <c r="AC181" s="123"/>
      <c r="AD181" s="123">
        <f t="shared" si="13"/>
        <v>0</v>
      </c>
      <c r="AE181" s="123">
        <f t="shared" si="14"/>
        <v>0</v>
      </c>
    </row>
    <row r="182" spans="1:32" ht="23.25">
      <c r="A182" s="22"/>
      <c r="B182" s="78"/>
      <c r="C182" s="74" t="s">
        <v>303</v>
      </c>
      <c r="D182" s="59"/>
      <c r="E182" s="60"/>
      <c r="F182" s="123"/>
      <c r="G182" s="123"/>
      <c r="H182" s="123"/>
      <c r="I182" s="123"/>
      <c r="J182" s="123"/>
      <c r="K182" s="123"/>
      <c r="L182" s="123"/>
      <c r="M182" s="123"/>
      <c r="N182" s="123">
        <f t="shared" si="15"/>
        <v>0</v>
      </c>
      <c r="O182" s="123"/>
      <c r="P182" s="123"/>
      <c r="Q182" s="123"/>
      <c r="R182" s="123"/>
      <c r="S182" s="123"/>
      <c r="T182" s="123">
        <f t="shared" si="11"/>
        <v>0</v>
      </c>
      <c r="U182" s="123"/>
      <c r="V182" s="123"/>
      <c r="W182" s="123"/>
      <c r="X182" s="123"/>
      <c r="Y182" s="123">
        <f t="shared" si="12"/>
        <v>0</v>
      </c>
      <c r="Z182" s="123"/>
      <c r="AA182" s="123"/>
      <c r="AB182" s="123"/>
      <c r="AC182" s="123"/>
      <c r="AD182" s="123">
        <f t="shared" si="13"/>
        <v>0</v>
      </c>
      <c r="AE182" s="123">
        <f t="shared" si="14"/>
        <v>0</v>
      </c>
    </row>
    <row r="183" spans="1:32" ht="23.25">
      <c r="A183" s="22">
        <v>53060010</v>
      </c>
      <c r="B183" s="78"/>
      <c r="C183" s="59"/>
      <c r="D183" s="59" t="s">
        <v>304</v>
      </c>
      <c r="E183" s="60"/>
      <c r="F183" s="123"/>
      <c r="G183" s="123"/>
      <c r="H183" s="123"/>
      <c r="I183" s="123"/>
      <c r="J183" s="123"/>
      <c r="K183" s="123"/>
      <c r="L183" s="123"/>
      <c r="M183" s="123"/>
      <c r="N183" s="123">
        <f t="shared" si="15"/>
        <v>0</v>
      </c>
      <c r="O183" s="123"/>
      <c r="P183" s="123"/>
      <c r="Q183" s="123"/>
      <c r="R183" s="123"/>
      <c r="S183" s="123"/>
      <c r="T183" s="123">
        <f t="shared" si="11"/>
        <v>0</v>
      </c>
      <c r="U183" s="123"/>
      <c r="V183" s="123"/>
      <c r="W183" s="123"/>
      <c r="X183" s="123"/>
      <c r="Y183" s="123">
        <f t="shared" si="12"/>
        <v>0</v>
      </c>
      <c r="Z183" s="123"/>
      <c r="AA183" s="123"/>
      <c r="AB183" s="123"/>
      <c r="AC183" s="123"/>
      <c r="AD183" s="123">
        <f t="shared" si="13"/>
        <v>0</v>
      </c>
      <c r="AE183" s="123">
        <f t="shared" si="14"/>
        <v>0</v>
      </c>
    </row>
    <row r="184" spans="1:32" ht="23.25">
      <c r="A184" s="22">
        <v>53060020</v>
      </c>
      <c r="B184" s="78"/>
      <c r="C184" s="59"/>
      <c r="D184" s="59" t="s">
        <v>305</v>
      </c>
      <c r="E184" s="60"/>
      <c r="F184" s="123"/>
      <c r="G184" s="123"/>
      <c r="H184" s="123"/>
      <c r="I184" s="123"/>
      <c r="J184" s="123"/>
      <c r="K184" s="123"/>
      <c r="L184" s="123"/>
      <c r="M184" s="123"/>
      <c r="N184" s="123">
        <f t="shared" si="15"/>
        <v>0</v>
      </c>
      <c r="O184" s="123"/>
      <c r="P184" s="123"/>
      <c r="Q184" s="123"/>
      <c r="R184" s="123"/>
      <c r="S184" s="123"/>
      <c r="T184" s="123">
        <f t="shared" si="11"/>
        <v>0</v>
      </c>
      <c r="U184" s="123"/>
      <c r="V184" s="123"/>
      <c r="W184" s="123"/>
      <c r="X184" s="123"/>
      <c r="Y184" s="123">
        <f t="shared" si="12"/>
        <v>0</v>
      </c>
      <c r="Z184" s="123"/>
      <c r="AA184" s="123"/>
      <c r="AB184" s="123"/>
      <c r="AC184" s="123"/>
      <c r="AD184" s="123">
        <f t="shared" si="13"/>
        <v>0</v>
      </c>
      <c r="AE184" s="123">
        <f t="shared" si="14"/>
        <v>0</v>
      </c>
    </row>
    <row r="185" spans="1:32" ht="23.25">
      <c r="A185" s="22"/>
      <c r="B185" s="78"/>
      <c r="C185" s="74" t="s">
        <v>306</v>
      </c>
      <c r="D185" s="59"/>
      <c r="E185" s="60"/>
      <c r="F185" s="123"/>
      <c r="G185" s="123"/>
      <c r="H185" s="123"/>
      <c r="I185" s="123"/>
      <c r="J185" s="123"/>
      <c r="K185" s="123"/>
      <c r="L185" s="123"/>
      <c r="M185" s="123"/>
      <c r="N185" s="123">
        <f t="shared" si="15"/>
        <v>0</v>
      </c>
      <c r="O185" s="123"/>
      <c r="P185" s="123"/>
      <c r="Q185" s="123"/>
      <c r="R185" s="123"/>
      <c r="S185" s="123"/>
      <c r="T185" s="123">
        <f t="shared" si="11"/>
        <v>0</v>
      </c>
      <c r="U185" s="123"/>
      <c r="V185" s="123"/>
      <c r="W185" s="123"/>
      <c r="X185" s="123"/>
      <c r="Y185" s="123">
        <f t="shared" si="12"/>
        <v>0</v>
      </c>
      <c r="Z185" s="123"/>
      <c r="AA185" s="123"/>
      <c r="AB185" s="123"/>
      <c r="AC185" s="123"/>
      <c r="AD185" s="123">
        <f t="shared" si="13"/>
        <v>0</v>
      </c>
      <c r="AE185" s="123">
        <f t="shared" si="14"/>
        <v>0</v>
      </c>
    </row>
    <row r="186" spans="1:32" ht="23.25">
      <c r="A186" s="82">
        <v>53061010</v>
      </c>
      <c r="B186" s="83"/>
      <c r="C186" s="84"/>
      <c r="D186" s="84" t="s">
        <v>307</v>
      </c>
      <c r="E186" s="85"/>
      <c r="F186" s="123"/>
      <c r="G186" s="123"/>
      <c r="H186" s="123"/>
      <c r="I186" s="123"/>
      <c r="J186" s="123"/>
      <c r="K186" s="123"/>
      <c r="L186" s="123"/>
      <c r="M186" s="123"/>
      <c r="N186" s="123">
        <f t="shared" si="15"/>
        <v>0</v>
      </c>
      <c r="O186" s="123"/>
      <c r="P186" s="123"/>
      <c r="Q186" s="123"/>
      <c r="R186" s="123"/>
      <c r="S186" s="123"/>
      <c r="T186" s="123">
        <f t="shared" si="11"/>
        <v>0</v>
      </c>
      <c r="U186" s="123"/>
      <c r="V186" s="123"/>
      <c r="W186" s="123"/>
      <c r="X186" s="123"/>
      <c r="Y186" s="123">
        <f t="shared" si="12"/>
        <v>0</v>
      </c>
      <c r="Z186" s="123"/>
      <c r="AA186" s="123"/>
      <c r="AB186" s="123"/>
      <c r="AC186" s="123"/>
      <c r="AD186" s="123">
        <f t="shared" si="13"/>
        <v>0</v>
      </c>
      <c r="AE186" s="123">
        <f t="shared" si="14"/>
        <v>0</v>
      </c>
    </row>
    <row r="187" spans="1:32" ht="23.25">
      <c r="A187" s="22">
        <v>53061020</v>
      </c>
      <c r="B187" s="78"/>
      <c r="C187" s="59"/>
      <c r="D187" s="59" t="s">
        <v>308</v>
      </c>
      <c r="E187" s="60"/>
      <c r="F187" s="123"/>
      <c r="G187" s="123"/>
      <c r="H187" s="123"/>
      <c r="I187" s="123"/>
      <c r="J187" s="123"/>
      <c r="K187" s="123"/>
      <c r="L187" s="123"/>
      <c r="M187" s="123"/>
      <c r="N187" s="123">
        <f t="shared" si="15"/>
        <v>0</v>
      </c>
      <c r="O187" s="123"/>
      <c r="P187" s="123"/>
      <c r="Q187" s="123"/>
      <c r="R187" s="123"/>
      <c r="S187" s="123"/>
      <c r="T187" s="123">
        <f t="shared" si="11"/>
        <v>0</v>
      </c>
      <c r="U187" s="123"/>
      <c r="V187" s="123"/>
      <c r="W187" s="123"/>
      <c r="X187" s="123"/>
      <c r="Y187" s="123">
        <f t="shared" si="12"/>
        <v>0</v>
      </c>
      <c r="Z187" s="123"/>
      <c r="AA187" s="123"/>
      <c r="AB187" s="123"/>
      <c r="AC187" s="123"/>
      <c r="AD187" s="123">
        <f t="shared" si="13"/>
        <v>0</v>
      </c>
      <c r="AE187" s="123">
        <f t="shared" si="14"/>
        <v>0</v>
      </c>
    </row>
    <row r="188" spans="1:32" ht="23.25">
      <c r="A188" s="22">
        <v>53061030</v>
      </c>
      <c r="B188" s="78"/>
      <c r="C188" s="59"/>
      <c r="D188" s="59" t="s">
        <v>309</v>
      </c>
      <c r="E188" s="60"/>
      <c r="F188" s="123"/>
      <c r="G188" s="123"/>
      <c r="H188" s="123"/>
      <c r="I188" s="123"/>
      <c r="J188" s="123"/>
      <c r="K188" s="123"/>
      <c r="L188" s="123"/>
      <c r="M188" s="123"/>
      <c r="N188" s="123">
        <f t="shared" si="15"/>
        <v>0</v>
      </c>
      <c r="O188" s="123"/>
      <c r="P188" s="123"/>
      <c r="Q188" s="123"/>
      <c r="R188" s="123"/>
      <c r="S188" s="123"/>
      <c r="T188" s="123">
        <f t="shared" si="11"/>
        <v>0</v>
      </c>
      <c r="U188" s="123"/>
      <c r="V188" s="123"/>
      <c r="W188" s="123"/>
      <c r="X188" s="123"/>
      <c r="Y188" s="123">
        <f t="shared" si="12"/>
        <v>0</v>
      </c>
      <c r="Z188" s="123"/>
      <c r="AA188" s="123"/>
      <c r="AB188" s="123"/>
      <c r="AC188" s="123"/>
      <c r="AD188" s="123">
        <f t="shared" si="13"/>
        <v>0</v>
      </c>
      <c r="AE188" s="123">
        <f t="shared" si="14"/>
        <v>0</v>
      </c>
    </row>
    <row r="189" spans="1:32" ht="23.25">
      <c r="A189" s="22">
        <v>53061040</v>
      </c>
      <c r="B189" s="78"/>
      <c r="C189" s="59"/>
      <c r="D189" s="59" t="s">
        <v>310</v>
      </c>
      <c r="E189" s="60"/>
      <c r="F189" s="123"/>
      <c r="G189" s="123"/>
      <c r="H189" s="123"/>
      <c r="I189" s="123"/>
      <c r="J189" s="123"/>
      <c r="K189" s="123"/>
      <c r="L189" s="123"/>
      <c r="M189" s="123"/>
      <c r="N189" s="123">
        <f t="shared" si="15"/>
        <v>0</v>
      </c>
      <c r="O189" s="123"/>
      <c r="P189" s="123"/>
      <c r="Q189" s="123"/>
      <c r="R189" s="123"/>
      <c r="S189" s="123"/>
      <c r="T189" s="123">
        <f t="shared" si="11"/>
        <v>0</v>
      </c>
      <c r="U189" s="123"/>
      <c r="V189" s="123"/>
      <c r="W189" s="123"/>
      <c r="X189" s="123"/>
      <c r="Y189" s="123">
        <f t="shared" si="12"/>
        <v>0</v>
      </c>
      <c r="Z189" s="123"/>
      <c r="AA189" s="123"/>
      <c r="AB189" s="123"/>
      <c r="AC189" s="123"/>
      <c r="AD189" s="123">
        <f t="shared" si="13"/>
        <v>0</v>
      </c>
      <c r="AE189" s="123">
        <f t="shared" si="14"/>
        <v>0</v>
      </c>
    </row>
    <row r="190" spans="1:32" ht="23.25">
      <c r="A190" s="22">
        <v>53061050</v>
      </c>
      <c r="B190" s="78"/>
      <c r="C190" s="59"/>
      <c r="D190" s="59" t="s">
        <v>311</v>
      </c>
      <c r="E190" s="60"/>
      <c r="F190" s="123"/>
      <c r="G190" s="123"/>
      <c r="H190" s="123"/>
      <c r="I190" s="123"/>
      <c r="J190" s="123"/>
      <c r="K190" s="123"/>
      <c r="L190" s="123"/>
      <c r="M190" s="123"/>
      <c r="N190" s="123">
        <f t="shared" si="15"/>
        <v>0</v>
      </c>
      <c r="O190" s="123"/>
      <c r="P190" s="123"/>
      <c r="Q190" s="123"/>
      <c r="R190" s="123"/>
      <c r="S190" s="123"/>
      <c r="T190" s="123">
        <f t="shared" si="11"/>
        <v>0</v>
      </c>
      <c r="U190" s="123"/>
      <c r="V190" s="123"/>
      <c r="W190" s="123"/>
      <c r="X190" s="123"/>
      <c r="Y190" s="123">
        <f t="shared" si="12"/>
        <v>0</v>
      </c>
      <c r="Z190" s="123"/>
      <c r="AA190" s="123"/>
      <c r="AB190" s="123"/>
      <c r="AC190" s="123"/>
      <c r="AD190" s="123">
        <f t="shared" si="13"/>
        <v>0</v>
      </c>
      <c r="AE190" s="123">
        <f t="shared" si="14"/>
        <v>0</v>
      </c>
    </row>
    <row r="191" spans="1:32" ht="23.25">
      <c r="A191" s="22">
        <v>53061090</v>
      </c>
      <c r="B191" s="78"/>
      <c r="C191" s="59"/>
      <c r="D191" s="59" t="s">
        <v>312</v>
      </c>
      <c r="E191" s="60"/>
      <c r="F191" s="123"/>
      <c r="G191" s="123"/>
      <c r="H191" s="123"/>
      <c r="I191" s="123"/>
      <c r="J191" s="123"/>
      <c r="K191" s="123"/>
      <c r="L191" s="123"/>
      <c r="M191" s="123"/>
      <c r="N191" s="123">
        <f t="shared" si="15"/>
        <v>0</v>
      </c>
      <c r="O191" s="123"/>
      <c r="P191" s="123"/>
      <c r="Q191" s="123"/>
      <c r="R191" s="123"/>
      <c r="S191" s="123"/>
      <c r="T191" s="123">
        <f t="shared" si="11"/>
        <v>0</v>
      </c>
      <c r="U191" s="123"/>
      <c r="V191" s="123"/>
      <c r="W191" s="123"/>
      <c r="X191" s="123"/>
      <c r="Y191" s="123">
        <f t="shared" si="12"/>
        <v>0</v>
      </c>
      <c r="Z191" s="123"/>
      <c r="AA191" s="123"/>
      <c r="AB191" s="123"/>
      <c r="AC191" s="123"/>
      <c r="AD191" s="123">
        <f t="shared" si="13"/>
        <v>0</v>
      </c>
      <c r="AE191" s="123">
        <f t="shared" si="14"/>
        <v>0</v>
      </c>
    </row>
    <row r="192" spans="1:32" ht="23.25">
      <c r="A192" s="36"/>
      <c r="B192" s="89"/>
      <c r="C192" s="87" t="s">
        <v>313</v>
      </c>
      <c r="D192" s="53"/>
      <c r="E192" s="88"/>
      <c r="F192" s="123"/>
      <c r="G192" s="123"/>
      <c r="H192" s="123"/>
      <c r="I192" s="123"/>
      <c r="J192" s="123"/>
      <c r="K192" s="123"/>
      <c r="L192" s="123"/>
      <c r="M192" s="123"/>
      <c r="N192" s="123">
        <f t="shared" si="15"/>
        <v>0</v>
      </c>
      <c r="O192" s="123"/>
      <c r="P192" s="123"/>
      <c r="Q192" s="123"/>
      <c r="R192" s="123"/>
      <c r="S192" s="123"/>
      <c r="T192" s="123">
        <f t="shared" si="11"/>
        <v>0</v>
      </c>
      <c r="U192" s="123"/>
      <c r="V192" s="123"/>
      <c r="W192" s="123"/>
      <c r="X192" s="123"/>
      <c r="Y192" s="123">
        <f t="shared" si="12"/>
        <v>0</v>
      </c>
      <c r="Z192" s="123"/>
      <c r="AA192" s="123"/>
      <c r="AB192" s="123"/>
      <c r="AC192" s="123"/>
      <c r="AD192" s="123">
        <f t="shared" si="13"/>
        <v>0</v>
      </c>
      <c r="AE192" s="123">
        <f t="shared" si="14"/>
        <v>0</v>
      </c>
    </row>
    <row r="193" spans="1:31" ht="23.25">
      <c r="A193" s="22">
        <v>53062010</v>
      </c>
      <c r="B193" s="78"/>
      <c r="C193" s="59"/>
      <c r="D193" s="59" t="s">
        <v>314</v>
      </c>
      <c r="E193" s="60"/>
      <c r="F193" s="123"/>
      <c r="G193" s="123"/>
      <c r="H193" s="123"/>
      <c r="I193" s="123"/>
      <c r="J193" s="123"/>
      <c r="K193" s="123"/>
      <c r="L193" s="123"/>
      <c r="M193" s="123"/>
      <c r="N193" s="123">
        <f t="shared" si="15"/>
        <v>0</v>
      </c>
      <c r="O193" s="123"/>
      <c r="P193" s="123"/>
      <c r="Q193" s="123"/>
      <c r="R193" s="123"/>
      <c r="S193" s="123"/>
      <c r="T193" s="123">
        <f t="shared" si="11"/>
        <v>0</v>
      </c>
      <c r="U193" s="123"/>
      <c r="V193" s="123"/>
      <c r="W193" s="123"/>
      <c r="X193" s="123"/>
      <c r="Y193" s="123">
        <f t="shared" si="12"/>
        <v>0</v>
      </c>
      <c r="Z193" s="123"/>
      <c r="AA193" s="123"/>
      <c r="AB193" s="123"/>
      <c r="AC193" s="123"/>
      <c r="AD193" s="123">
        <f t="shared" si="13"/>
        <v>0</v>
      </c>
      <c r="AE193" s="123">
        <f t="shared" si="14"/>
        <v>0</v>
      </c>
    </row>
    <row r="194" spans="1:31" ht="23.25">
      <c r="A194" s="22">
        <v>53062020</v>
      </c>
      <c r="B194" s="78"/>
      <c r="C194" s="59"/>
      <c r="D194" s="59" t="s">
        <v>315</v>
      </c>
      <c r="E194" s="60"/>
      <c r="F194" s="123">
        <v>90000</v>
      </c>
      <c r="G194" s="123"/>
      <c r="H194" s="123"/>
      <c r="I194" s="123"/>
      <c r="J194" s="123"/>
      <c r="K194" s="123"/>
      <c r="L194" s="123"/>
      <c r="M194" s="123"/>
      <c r="N194" s="123">
        <f t="shared" si="15"/>
        <v>90000</v>
      </c>
      <c r="O194" s="123"/>
      <c r="P194" s="123">
        <v>30000</v>
      </c>
      <c r="Q194" s="123"/>
      <c r="R194" s="123"/>
      <c r="S194" s="123">
        <v>10000</v>
      </c>
      <c r="T194" s="123">
        <f t="shared" si="11"/>
        <v>40000</v>
      </c>
      <c r="U194" s="123"/>
      <c r="V194" s="123">
        <v>22000</v>
      </c>
      <c r="W194" s="123"/>
      <c r="X194" s="123"/>
      <c r="Y194" s="123">
        <f t="shared" si="12"/>
        <v>22000</v>
      </c>
      <c r="Z194" s="123"/>
      <c r="AA194" s="123">
        <v>12000</v>
      </c>
      <c r="AB194" s="123"/>
      <c r="AC194" s="123"/>
      <c r="AD194" s="123">
        <f t="shared" si="13"/>
        <v>12000</v>
      </c>
      <c r="AE194" s="123">
        <f t="shared" si="14"/>
        <v>164000</v>
      </c>
    </row>
    <row r="195" spans="1:31" ht="23.25">
      <c r="A195" s="22">
        <v>53062030</v>
      </c>
      <c r="B195" s="78"/>
      <c r="C195" s="59"/>
      <c r="D195" s="59" t="s">
        <v>316</v>
      </c>
      <c r="E195" s="60"/>
      <c r="F195" s="123"/>
      <c r="G195" s="123"/>
      <c r="H195" s="123"/>
      <c r="I195" s="123"/>
      <c r="J195" s="123"/>
      <c r="K195" s="123"/>
      <c r="L195" s="123"/>
      <c r="M195" s="123"/>
      <c r="N195" s="123">
        <f t="shared" si="15"/>
        <v>0</v>
      </c>
      <c r="O195" s="123"/>
      <c r="P195" s="123"/>
      <c r="Q195" s="123"/>
      <c r="R195" s="123"/>
      <c r="S195" s="123"/>
      <c r="T195" s="123">
        <f t="shared" si="11"/>
        <v>0</v>
      </c>
      <c r="U195" s="123"/>
      <c r="V195" s="123"/>
      <c r="W195" s="123"/>
      <c r="X195" s="123"/>
      <c r="Y195" s="123">
        <f t="shared" si="12"/>
        <v>0</v>
      </c>
      <c r="Z195" s="123"/>
      <c r="AA195" s="123"/>
      <c r="AB195" s="123"/>
      <c r="AC195" s="123"/>
      <c r="AD195" s="123">
        <f t="shared" si="13"/>
        <v>0</v>
      </c>
      <c r="AE195" s="123">
        <f t="shared" si="14"/>
        <v>0</v>
      </c>
    </row>
    <row r="196" spans="1:31" ht="23.25">
      <c r="A196" s="22">
        <v>53062040</v>
      </c>
      <c r="B196" s="78"/>
      <c r="C196" s="59"/>
      <c r="D196" s="59" t="s">
        <v>317</v>
      </c>
      <c r="E196" s="60"/>
      <c r="F196" s="123"/>
      <c r="G196" s="123"/>
      <c r="H196" s="123"/>
      <c r="I196" s="123"/>
      <c r="J196" s="123"/>
      <c r="K196" s="123"/>
      <c r="L196" s="123"/>
      <c r="M196" s="123"/>
      <c r="N196" s="123">
        <f t="shared" si="15"/>
        <v>0</v>
      </c>
      <c r="O196" s="123"/>
      <c r="P196" s="123"/>
      <c r="Q196" s="123"/>
      <c r="R196" s="123"/>
      <c r="S196" s="123"/>
      <c r="T196" s="123">
        <f t="shared" si="11"/>
        <v>0</v>
      </c>
      <c r="U196" s="123"/>
      <c r="V196" s="123"/>
      <c r="W196" s="123"/>
      <c r="X196" s="123"/>
      <c r="Y196" s="123">
        <f t="shared" si="12"/>
        <v>0</v>
      </c>
      <c r="Z196" s="123"/>
      <c r="AA196" s="123"/>
      <c r="AB196" s="123"/>
      <c r="AC196" s="123"/>
      <c r="AD196" s="123">
        <f t="shared" si="13"/>
        <v>0</v>
      </c>
      <c r="AE196" s="123">
        <f t="shared" si="14"/>
        <v>0</v>
      </c>
    </row>
    <row r="197" spans="1:31" ht="23.25">
      <c r="A197" s="22">
        <v>53062990</v>
      </c>
      <c r="B197" s="78"/>
      <c r="C197" s="59"/>
      <c r="D197" s="59" t="s">
        <v>318</v>
      </c>
      <c r="E197" s="60"/>
      <c r="F197" s="123"/>
      <c r="G197" s="123"/>
      <c r="H197" s="123"/>
      <c r="I197" s="123"/>
      <c r="J197" s="123"/>
      <c r="K197" s="123"/>
      <c r="L197" s="123"/>
      <c r="M197" s="123"/>
      <c r="N197" s="123">
        <f t="shared" si="15"/>
        <v>0</v>
      </c>
      <c r="O197" s="123"/>
      <c r="P197" s="123"/>
      <c r="Q197" s="123"/>
      <c r="R197" s="123"/>
      <c r="S197" s="123"/>
      <c r="T197" s="123">
        <f t="shared" si="11"/>
        <v>0</v>
      </c>
      <c r="U197" s="123"/>
      <c r="V197" s="123"/>
      <c r="W197" s="123"/>
      <c r="X197" s="123"/>
      <c r="Y197" s="123">
        <f t="shared" si="12"/>
        <v>0</v>
      </c>
      <c r="Z197" s="123"/>
      <c r="AA197" s="123"/>
      <c r="AB197" s="123"/>
      <c r="AC197" s="123"/>
      <c r="AD197" s="123">
        <f t="shared" si="13"/>
        <v>0</v>
      </c>
      <c r="AE197" s="123">
        <f t="shared" si="14"/>
        <v>0</v>
      </c>
    </row>
    <row r="198" spans="1:31" ht="23.25">
      <c r="A198" s="36"/>
      <c r="B198" s="89"/>
      <c r="C198" s="87" t="s">
        <v>319</v>
      </c>
      <c r="D198" s="53"/>
      <c r="E198" s="88"/>
      <c r="F198" s="123"/>
      <c r="G198" s="123"/>
      <c r="H198" s="123"/>
      <c r="I198" s="123"/>
      <c r="J198" s="123"/>
      <c r="K198" s="123"/>
      <c r="L198" s="123"/>
      <c r="M198" s="123"/>
      <c r="N198" s="123">
        <f t="shared" si="15"/>
        <v>0</v>
      </c>
      <c r="O198" s="123"/>
      <c r="P198" s="123"/>
      <c r="Q198" s="123"/>
      <c r="R198" s="123"/>
      <c r="S198" s="123"/>
      <c r="T198" s="123">
        <f t="shared" si="11"/>
        <v>0</v>
      </c>
      <c r="U198" s="123"/>
      <c r="V198" s="123"/>
      <c r="W198" s="123"/>
      <c r="X198" s="123"/>
      <c r="Y198" s="123">
        <f t="shared" si="12"/>
        <v>0</v>
      </c>
      <c r="Z198" s="123"/>
      <c r="AA198" s="123"/>
      <c r="AB198" s="123"/>
      <c r="AC198" s="123"/>
      <c r="AD198" s="123">
        <f t="shared" si="13"/>
        <v>0</v>
      </c>
      <c r="AE198" s="123">
        <f t="shared" si="14"/>
        <v>0</v>
      </c>
    </row>
    <row r="199" spans="1:31" ht="23.25">
      <c r="A199" s="22">
        <v>53063010</v>
      </c>
      <c r="B199" s="78"/>
      <c r="C199" s="59"/>
      <c r="D199" s="59" t="s">
        <v>320</v>
      </c>
      <c r="E199" s="60"/>
      <c r="F199" s="123"/>
      <c r="G199" s="123"/>
      <c r="H199" s="123"/>
      <c r="I199" s="123"/>
      <c r="J199" s="123"/>
      <c r="K199" s="123"/>
      <c r="L199" s="123"/>
      <c r="M199" s="123"/>
      <c r="N199" s="123">
        <f t="shared" si="15"/>
        <v>0</v>
      </c>
      <c r="O199" s="123"/>
      <c r="P199" s="123"/>
      <c r="Q199" s="123"/>
      <c r="R199" s="123"/>
      <c r="S199" s="123"/>
      <c r="T199" s="123">
        <f t="shared" si="11"/>
        <v>0</v>
      </c>
      <c r="U199" s="123"/>
      <c r="V199" s="123"/>
      <c r="W199" s="123"/>
      <c r="X199" s="123"/>
      <c r="Y199" s="123">
        <f t="shared" si="12"/>
        <v>0</v>
      </c>
      <c r="Z199" s="123"/>
      <c r="AA199" s="123"/>
      <c r="AB199" s="123"/>
      <c r="AC199" s="123"/>
      <c r="AD199" s="123">
        <f t="shared" si="13"/>
        <v>0</v>
      </c>
      <c r="AE199" s="123">
        <f t="shared" si="14"/>
        <v>0</v>
      </c>
    </row>
    <row r="200" spans="1:31" ht="23.25">
      <c r="A200" s="22"/>
      <c r="B200" s="78"/>
      <c r="C200" s="74" t="s">
        <v>321</v>
      </c>
      <c r="D200" s="59"/>
      <c r="E200" s="60"/>
      <c r="F200" s="123"/>
      <c r="G200" s="123"/>
      <c r="H200" s="123"/>
      <c r="I200" s="123"/>
      <c r="J200" s="123"/>
      <c r="K200" s="123"/>
      <c r="L200" s="123"/>
      <c r="M200" s="123"/>
      <c r="N200" s="123">
        <f t="shared" si="15"/>
        <v>0</v>
      </c>
      <c r="O200" s="123"/>
      <c r="P200" s="123"/>
      <c r="Q200" s="123"/>
      <c r="R200" s="123"/>
      <c r="S200" s="123"/>
      <c r="T200" s="123">
        <f t="shared" si="11"/>
        <v>0</v>
      </c>
      <c r="U200" s="123"/>
      <c r="V200" s="123"/>
      <c r="W200" s="123"/>
      <c r="X200" s="123"/>
      <c r="Y200" s="123">
        <f t="shared" si="12"/>
        <v>0</v>
      </c>
      <c r="Z200" s="123"/>
      <c r="AA200" s="123"/>
      <c r="AB200" s="123"/>
      <c r="AC200" s="123"/>
      <c r="AD200" s="123">
        <f t="shared" si="13"/>
        <v>0</v>
      </c>
      <c r="AE200" s="123">
        <f t="shared" si="14"/>
        <v>0</v>
      </c>
    </row>
    <row r="201" spans="1:31" ht="23.25">
      <c r="A201" s="22">
        <v>53064010</v>
      </c>
      <c r="B201" s="78"/>
      <c r="C201" s="59"/>
      <c r="D201" s="59" t="s">
        <v>322</v>
      </c>
      <c r="E201" s="60"/>
      <c r="F201" s="123">
        <v>20000</v>
      </c>
      <c r="G201" s="123"/>
      <c r="H201" s="123"/>
      <c r="I201" s="123"/>
      <c r="J201" s="123"/>
      <c r="K201" s="123"/>
      <c r="L201" s="123"/>
      <c r="M201" s="123"/>
      <c r="N201" s="123">
        <f t="shared" si="15"/>
        <v>20000</v>
      </c>
      <c r="O201" s="123">
        <v>30000</v>
      </c>
      <c r="P201" s="123"/>
      <c r="Q201" s="123"/>
      <c r="R201" s="123"/>
      <c r="S201" s="123">
        <v>10000</v>
      </c>
      <c r="T201" s="123">
        <f t="shared" si="11"/>
        <v>40000</v>
      </c>
      <c r="U201" s="123">
        <v>6500</v>
      </c>
      <c r="V201" s="123"/>
      <c r="W201" s="123"/>
      <c r="X201" s="123"/>
      <c r="Y201" s="123">
        <f t="shared" si="12"/>
        <v>6500</v>
      </c>
      <c r="Z201" s="123">
        <v>5500</v>
      </c>
      <c r="AA201" s="123"/>
      <c r="AB201" s="123"/>
      <c r="AC201" s="123"/>
      <c r="AD201" s="123">
        <f t="shared" si="13"/>
        <v>5500</v>
      </c>
      <c r="AE201" s="123">
        <f t="shared" si="14"/>
        <v>72000</v>
      </c>
    </row>
    <row r="202" spans="1:31" ht="23.25">
      <c r="A202" s="22">
        <v>53064020</v>
      </c>
      <c r="B202" s="78"/>
      <c r="C202" s="59"/>
      <c r="D202" s="59" t="s">
        <v>323</v>
      </c>
      <c r="E202" s="60"/>
      <c r="F202" s="123"/>
      <c r="G202" s="123"/>
      <c r="H202" s="123"/>
      <c r="I202" s="123"/>
      <c r="J202" s="123">
        <v>50000</v>
      </c>
      <c r="K202" s="123"/>
      <c r="L202" s="123"/>
      <c r="M202" s="123"/>
      <c r="N202" s="123">
        <f t="shared" si="15"/>
        <v>50000</v>
      </c>
      <c r="O202" s="123"/>
      <c r="P202" s="123">
        <v>15000</v>
      </c>
      <c r="Q202" s="123"/>
      <c r="R202" s="123"/>
      <c r="S202" s="123">
        <v>3000</v>
      </c>
      <c r="T202" s="123">
        <f t="shared" si="11"/>
        <v>18000</v>
      </c>
      <c r="U202" s="123"/>
      <c r="V202" s="123">
        <v>17000</v>
      </c>
      <c r="W202" s="123"/>
      <c r="X202" s="123"/>
      <c r="Y202" s="123">
        <f t="shared" si="12"/>
        <v>17000</v>
      </c>
      <c r="Z202" s="123"/>
      <c r="AA202" s="123">
        <v>8000</v>
      </c>
      <c r="AB202" s="123"/>
      <c r="AC202" s="123"/>
      <c r="AD202" s="123">
        <f t="shared" si="13"/>
        <v>8000</v>
      </c>
      <c r="AE202" s="123">
        <f t="shared" si="14"/>
        <v>93000</v>
      </c>
    </row>
    <row r="203" spans="1:31" ht="23.25">
      <c r="A203" s="22"/>
      <c r="B203" s="78"/>
      <c r="C203" s="74" t="s">
        <v>324</v>
      </c>
      <c r="D203" s="59"/>
      <c r="E203" s="60"/>
      <c r="F203" s="123"/>
      <c r="G203" s="123"/>
      <c r="H203" s="123"/>
      <c r="I203" s="123"/>
      <c r="J203" s="123"/>
      <c r="K203" s="123"/>
      <c r="L203" s="123"/>
      <c r="M203" s="123"/>
      <c r="N203" s="123">
        <f t="shared" si="15"/>
        <v>0</v>
      </c>
      <c r="O203" s="123"/>
      <c r="P203" s="123"/>
      <c r="Q203" s="123"/>
      <c r="R203" s="123"/>
      <c r="S203" s="123"/>
      <c r="T203" s="123">
        <f t="shared" si="11"/>
        <v>0</v>
      </c>
      <c r="U203" s="123"/>
      <c r="V203" s="123"/>
      <c r="W203" s="123"/>
      <c r="X203" s="123"/>
      <c r="Y203" s="123">
        <f t="shared" si="12"/>
        <v>0</v>
      </c>
      <c r="Z203" s="123"/>
      <c r="AA203" s="123"/>
      <c r="AB203" s="123"/>
      <c r="AC203" s="123"/>
      <c r="AD203" s="123">
        <f t="shared" si="13"/>
        <v>0</v>
      </c>
      <c r="AE203" s="123">
        <f t="shared" si="14"/>
        <v>0</v>
      </c>
    </row>
    <row r="204" spans="1:31" ht="23.25">
      <c r="A204" s="22">
        <v>53065010</v>
      </c>
      <c r="B204" s="78"/>
      <c r="C204" s="59"/>
      <c r="D204" s="59" t="s">
        <v>325</v>
      </c>
      <c r="E204" s="60"/>
      <c r="F204" s="123"/>
      <c r="G204" s="123"/>
      <c r="H204" s="123"/>
      <c r="I204" s="123"/>
      <c r="J204" s="123"/>
      <c r="K204" s="123"/>
      <c r="L204" s="123"/>
      <c r="M204" s="123"/>
      <c r="N204" s="123">
        <f t="shared" si="15"/>
        <v>0</v>
      </c>
      <c r="O204" s="123"/>
      <c r="P204" s="123"/>
      <c r="Q204" s="123"/>
      <c r="R204" s="123"/>
      <c r="S204" s="123"/>
      <c r="T204" s="123">
        <f t="shared" si="11"/>
        <v>0</v>
      </c>
      <c r="U204" s="123"/>
      <c r="V204" s="123"/>
      <c r="W204" s="123"/>
      <c r="X204" s="123"/>
      <c r="Y204" s="123">
        <f t="shared" si="12"/>
        <v>0</v>
      </c>
      <c r="Z204" s="123"/>
      <c r="AA204" s="123"/>
      <c r="AB204" s="123"/>
      <c r="AC204" s="123"/>
      <c r="AD204" s="123">
        <f t="shared" si="13"/>
        <v>0</v>
      </c>
      <c r="AE204" s="123">
        <f t="shared" si="14"/>
        <v>0</v>
      </c>
    </row>
    <row r="205" spans="1:31" ht="23.25">
      <c r="A205" s="22">
        <v>53065020</v>
      </c>
      <c r="B205" s="78"/>
      <c r="C205" s="59"/>
      <c r="D205" s="59" t="s">
        <v>326</v>
      </c>
      <c r="E205" s="60"/>
      <c r="F205" s="123"/>
      <c r="G205" s="123"/>
      <c r="H205" s="123"/>
      <c r="I205" s="123"/>
      <c r="J205" s="123"/>
      <c r="K205" s="123"/>
      <c r="L205" s="123"/>
      <c r="M205" s="123"/>
      <c r="N205" s="123">
        <f t="shared" si="15"/>
        <v>0</v>
      </c>
      <c r="O205" s="123"/>
      <c r="P205" s="123"/>
      <c r="Q205" s="123"/>
      <c r="R205" s="123"/>
      <c r="S205" s="123"/>
      <c r="T205" s="123">
        <f t="shared" si="11"/>
        <v>0</v>
      </c>
      <c r="U205" s="123"/>
      <c r="V205" s="123"/>
      <c r="W205" s="123"/>
      <c r="X205" s="123"/>
      <c r="Y205" s="123">
        <f t="shared" si="12"/>
        <v>0</v>
      </c>
      <c r="Z205" s="123"/>
      <c r="AA205" s="123"/>
      <c r="AB205" s="123"/>
      <c r="AC205" s="123"/>
      <c r="AD205" s="123">
        <f t="shared" si="13"/>
        <v>0</v>
      </c>
      <c r="AE205" s="123">
        <f t="shared" si="14"/>
        <v>0</v>
      </c>
    </row>
    <row r="206" spans="1:31" ht="23.25">
      <c r="A206" s="22">
        <v>53065030</v>
      </c>
      <c r="B206" s="78"/>
      <c r="C206" s="59"/>
      <c r="D206" s="59" t="s">
        <v>327</v>
      </c>
      <c r="E206" s="60"/>
      <c r="F206" s="123"/>
      <c r="G206" s="123"/>
      <c r="H206" s="123"/>
      <c r="I206" s="123"/>
      <c r="J206" s="123"/>
      <c r="K206" s="123"/>
      <c r="L206" s="123"/>
      <c r="M206" s="123"/>
      <c r="N206" s="123">
        <f t="shared" si="15"/>
        <v>0</v>
      </c>
      <c r="O206" s="123"/>
      <c r="P206" s="123"/>
      <c r="Q206" s="123"/>
      <c r="R206" s="123"/>
      <c r="S206" s="123"/>
      <c r="T206" s="123">
        <f t="shared" ref="T206:T269" si="16">SUM(O206:S206)</f>
        <v>0</v>
      </c>
      <c r="U206" s="123"/>
      <c r="V206" s="123"/>
      <c r="W206" s="123"/>
      <c r="X206" s="123"/>
      <c r="Y206" s="123">
        <f t="shared" ref="Y206:Y269" si="17">SUM(U206:X206)</f>
        <v>0</v>
      </c>
      <c r="Z206" s="123"/>
      <c r="AA206" s="123"/>
      <c r="AB206" s="123"/>
      <c r="AC206" s="123"/>
      <c r="AD206" s="123">
        <f t="shared" ref="AD206:AD269" si="18">SUM(Z206:AC206)</f>
        <v>0</v>
      </c>
      <c r="AE206" s="123">
        <f t="shared" ref="AE206:AE269" si="19">SUM(N206,T206,Y206,AD206)</f>
        <v>0</v>
      </c>
    </row>
    <row r="207" spans="1:31" ht="23.25">
      <c r="A207" s="22">
        <v>53065040</v>
      </c>
      <c r="B207" s="78"/>
      <c r="C207" s="59"/>
      <c r="D207" s="59" t="s">
        <v>328</v>
      </c>
      <c r="E207" s="60"/>
      <c r="F207" s="123"/>
      <c r="G207" s="123"/>
      <c r="H207" s="123"/>
      <c r="I207" s="123"/>
      <c r="J207" s="123"/>
      <c r="K207" s="123"/>
      <c r="L207" s="123"/>
      <c r="M207" s="123"/>
      <c r="N207" s="123">
        <f t="shared" si="15"/>
        <v>0</v>
      </c>
      <c r="O207" s="123"/>
      <c r="P207" s="123"/>
      <c r="Q207" s="123"/>
      <c r="R207" s="123"/>
      <c r="S207" s="123"/>
      <c r="T207" s="123">
        <f t="shared" si="16"/>
        <v>0</v>
      </c>
      <c r="U207" s="123"/>
      <c r="V207" s="123"/>
      <c r="W207" s="123"/>
      <c r="X207" s="123"/>
      <c r="Y207" s="123">
        <f t="shared" si="17"/>
        <v>0</v>
      </c>
      <c r="Z207" s="123"/>
      <c r="AA207" s="123"/>
      <c r="AB207" s="123"/>
      <c r="AC207" s="123"/>
      <c r="AD207" s="123">
        <f t="shared" si="18"/>
        <v>0</v>
      </c>
      <c r="AE207" s="123">
        <f t="shared" si="19"/>
        <v>0</v>
      </c>
    </row>
    <row r="208" spans="1:31" ht="23.25">
      <c r="A208" s="22">
        <v>53065050</v>
      </c>
      <c r="B208" s="78"/>
      <c r="C208" s="59"/>
      <c r="D208" s="59" t="s">
        <v>329</v>
      </c>
      <c r="E208" s="60"/>
      <c r="F208" s="123"/>
      <c r="G208" s="123"/>
      <c r="H208" s="123"/>
      <c r="I208" s="123"/>
      <c r="J208" s="123"/>
      <c r="K208" s="123"/>
      <c r="L208" s="123"/>
      <c r="M208" s="123"/>
      <c r="N208" s="123">
        <f t="shared" si="15"/>
        <v>0</v>
      </c>
      <c r="O208" s="123"/>
      <c r="P208" s="123"/>
      <c r="Q208" s="123"/>
      <c r="R208" s="123"/>
      <c r="S208" s="123"/>
      <c r="T208" s="123">
        <f t="shared" si="16"/>
        <v>0</v>
      </c>
      <c r="U208" s="123"/>
      <c r="V208" s="123"/>
      <c r="W208" s="123"/>
      <c r="X208" s="123"/>
      <c r="Y208" s="123">
        <f t="shared" si="17"/>
        <v>0</v>
      </c>
      <c r="Z208" s="123"/>
      <c r="AA208" s="123"/>
      <c r="AB208" s="123"/>
      <c r="AC208" s="123"/>
      <c r="AD208" s="123">
        <f t="shared" si="18"/>
        <v>0</v>
      </c>
      <c r="AE208" s="123">
        <f t="shared" si="19"/>
        <v>0</v>
      </c>
    </row>
    <row r="209" spans="1:31" ht="23.25">
      <c r="A209" s="22">
        <v>53065080</v>
      </c>
      <c r="B209" s="78"/>
      <c r="C209" s="59"/>
      <c r="D209" s="59" t="s">
        <v>330</v>
      </c>
      <c r="E209" s="60"/>
      <c r="F209" s="123"/>
      <c r="G209" s="123"/>
      <c r="H209" s="123"/>
      <c r="I209" s="123"/>
      <c r="J209" s="123"/>
      <c r="K209" s="123"/>
      <c r="L209" s="123"/>
      <c r="M209" s="123"/>
      <c r="N209" s="123">
        <f t="shared" si="15"/>
        <v>0</v>
      </c>
      <c r="O209" s="123"/>
      <c r="P209" s="123"/>
      <c r="Q209" s="123"/>
      <c r="R209" s="123"/>
      <c r="S209" s="123"/>
      <c r="T209" s="123">
        <f t="shared" si="16"/>
        <v>0</v>
      </c>
      <c r="U209" s="123"/>
      <c r="V209" s="123"/>
      <c r="W209" s="123"/>
      <c r="X209" s="123"/>
      <c r="Y209" s="123">
        <f t="shared" si="17"/>
        <v>0</v>
      </c>
      <c r="Z209" s="123"/>
      <c r="AA209" s="123"/>
      <c r="AB209" s="123"/>
      <c r="AC209" s="123"/>
      <c r="AD209" s="123">
        <f t="shared" si="18"/>
        <v>0</v>
      </c>
      <c r="AE209" s="123">
        <f t="shared" si="19"/>
        <v>0</v>
      </c>
    </row>
    <row r="210" spans="1:31" ht="23.25">
      <c r="A210" s="22">
        <v>53065090</v>
      </c>
      <c r="B210" s="78"/>
      <c r="C210" s="59"/>
      <c r="D210" s="59" t="s">
        <v>331</v>
      </c>
      <c r="E210" s="60"/>
      <c r="F210" s="123"/>
      <c r="G210" s="123"/>
      <c r="H210" s="123"/>
      <c r="I210" s="123"/>
      <c r="J210" s="123"/>
      <c r="K210" s="123"/>
      <c r="L210" s="123"/>
      <c r="M210" s="123"/>
      <c r="N210" s="123">
        <f t="shared" si="15"/>
        <v>0</v>
      </c>
      <c r="O210" s="123"/>
      <c r="P210" s="123"/>
      <c r="Q210" s="123"/>
      <c r="R210" s="123"/>
      <c r="S210" s="123"/>
      <c r="T210" s="123">
        <f t="shared" si="16"/>
        <v>0</v>
      </c>
      <c r="U210" s="123"/>
      <c r="V210" s="123"/>
      <c r="W210" s="123"/>
      <c r="X210" s="123"/>
      <c r="Y210" s="123">
        <f t="shared" si="17"/>
        <v>0</v>
      </c>
      <c r="Z210" s="123"/>
      <c r="AA210" s="123"/>
      <c r="AB210" s="123"/>
      <c r="AC210" s="123"/>
      <c r="AD210" s="123">
        <f t="shared" si="18"/>
        <v>0</v>
      </c>
      <c r="AE210" s="123">
        <f t="shared" si="19"/>
        <v>0</v>
      </c>
    </row>
    <row r="211" spans="1:31" ht="23.25">
      <c r="A211" s="22">
        <v>53065990</v>
      </c>
      <c r="B211" s="78"/>
      <c r="C211" s="59"/>
      <c r="D211" s="59" t="s">
        <v>332</v>
      </c>
      <c r="E211" s="60"/>
      <c r="F211" s="123"/>
      <c r="G211" s="123"/>
      <c r="H211" s="123"/>
      <c r="I211" s="123"/>
      <c r="J211" s="123"/>
      <c r="K211" s="123"/>
      <c r="L211" s="123"/>
      <c r="M211" s="123"/>
      <c r="N211" s="123">
        <f t="shared" si="15"/>
        <v>0</v>
      </c>
      <c r="O211" s="123"/>
      <c r="P211" s="123"/>
      <c r="Q211" s="123"/>
      <c r="R211" s="123"/>
      <c r="S211" s="123"/>
      <c r="T211" s="123">
        <f t="shared" si="16"/>
        <v>0</v>
      </c>
      <c r="U211" s="123"/>
      <c r="V211" s="123"/>
      <c r="W211" s="123"/>
      <c r="X211" s="123"/>
      <c r="Y211" s="123">
        <f t="shared" si="17"/>
        <v>0</v>
      </c>
      <c r="Z211" s="123"/>
      <c r="AA211" s="123"/>
      <c r="AB211" s="123"/>
      <c r="AC211" s="123"/>
      <c r="AD211" s="123">
        <f t="shared" si="18"/>
        <v>0</v>
      </c>
      <c r="AE211" s="123">
        <f t="shared" si="19"/>
        <v>0</v>
      </c>
    </row>
    <row r="212" spans="1:31" ht="23.25">
      <c r="A212" s="22"/>
      <c r="B212" s="78"/>
      <c r="C212" s="74" t="s">
        <v>333</v>
      </c>
      <c r="D212" s="59"/>
      <c r="E212" s="60"/>
      <c r="F212" s="123"/>
      <c r="G212" s="123"/>
      <c r="H212" s="123"/>
      <c r="I212" s="123"/>
      <c r="J212" s="123"/>
      <c r="K212" s="123"/>
      <c r="L212" s="123"/>
      <c r="M212" s="123"/>
      <c r="N212" s="123">
        <f t="shared" si="15"/>
        <v>0</v>
      </c>
      <c r="O212" s="123"/>
      <c r="P212" s="123"/>
      <c r="Q212" s="123"/>
      <c r="R212" s="123"/>
      <c r="S212" s="123"/>
      <c r="T212" s="123">
        <f t="shared" si="16"/>
        <v>0</v>
      </c>
      <c r="U212" s="123"/>
      <c r="V212" s="123"/>
      <c r="W212" s="123"/>
      <c r="X212" s="123"/>
      <c r="Y212" s="123">
        <f t="shared" si="17"/>
        <v>0</v>
      </c>
      <c r="Z212" s="123"/>
      <c r="AA212" s="123"/>
      <c r="AB212" s="123"/>
      <c r="AC212" s="123"/>
      <c r="AD212" s="123">
        <f t="shared" si="18"/>
        <v>0</v>
      </c>
      <c r="AE212" s="123">
        <f t="shared" si="19"/>
        <v>0</v>
      </c>
    </row>
    <row r="213" spans="1:31" ht="23.25">
      <c r="A213" s="22">
        <v>53066010</v>
      </c>
      <c r="B213" s="78"/>
      <c r="C213" s="59"/>
      <c r="D213" s="59" t="s">
        <v>334</v>
      </c>
      <c r="E213" s="60"/>
      <c r="F213" s="123"/>
      <c r="G213" s="123"/>
      <c r="H213" s="123"/>
      <c r="I213" s="123"/>
      <c r="J213" s="123"/>
      <c r="K213" s="123"/>
      <c r="L213" s="123"/>
      <c r="M213" s="123"/>
      <c r="N213" s="123">
        <f t="shared" si="15"/>
        <v>0</v>
      </c>
      <c r="O213" s="123"/>
      <c r="P213" s="123"/>
      <c r="Q213" s="123"/>
      <c r="R213" s="123"/>
      <c r="S213" s="123"/>
      <c r="T213" s="123">
        <f t="shared" si="16"/>
        <v>0</v>
      </c>
      <c r="U213" s="123"/>
      <c r="V213" s="123"/>
      <c r="W213" s="123"/>
      <c r="X213" s="123"/>
      <c r="Y213" s="123">
        <f t="shared" si="17"/>
        <v>0</v>
      </c>
      <c r="Z213" s="123"/>
      <c r="AA213" s="123"/>
      <c r="AB213" s="123"/>
      <c r="AC213" s="123"/>
      <c r="AD213" s="123">
        <f t="shared" si="18"/>
        <v>0</v>
      </c>
      <c r="AE213" s="123">
        <f t="shared" si="19"/>
        <v>0</v>
      </c>
    </row>
    <row r="214" spans="1:31" ht="23.25">
      <c r="A214" s="22">
        <v>53066020</v>
      </c>
      <c r="B214" s="78"/>
      <c r="C214" s="59"/>
      <c r="D214" s="59" t="s">
        <v>335</v>
      </c>
      <c r="E214" s="60"/>
      <c r="F214" s="123"/>
      <c r="G214" s="123"/>
      <c r="H214" s="123"/>
      <c r="I214" s="123"/>
      <c r="J214" s="123"/>
      <c r="K214" s="123"/>
      <c r="L214" s="123"/>
      <c r="M214" s="123"/>
      <c r="N214" s="123">
        <f t="shared" si="15"/>
        <v>0</v>
      </c>
      <c r="O214" s="123"/>
      <c r="P214" s="123"/>
      <c r="Q214" s="123"/>
      <c r="R214" s="123"/>
      <c r="S214" s="123"/>
      <c r="T214" s="123">
        <f t="shared" si="16"/>
        <v>0</v>
      </c>
      <c r="U214" s="123"/>
      <c r="V214" s="123"/>
      <c r="W214" s="123"/>
      <c r="X214" s="123"/>
      <c r="Y214" s="123">
        <f t="shared" si="17"/>
        <v>0</v>
      </c>
      <c r="Z214" s="123"/>
      <c r="AA214" s="123"/>
      <c r="AB214" s="123"/>
      <c r="AC214" s="123"/>
      <c r="AD214" s="123">
        <f t="shared" si="18"/>
        <v>0</v>
      </c>
      <c r="AE214" s="123">
        <f t="shared" si="19"/>
        <v>0</v>
      </c>
    </row>
    <row r="215" spans="1:31" ht="23.25">
      <c r="A215" s="22">
        <v>53066030</v>
      </c>
      <c r="B215" s="78"/>
      <c r="C215" s="59"/>
      <c r="D215" s="59" t="s">
        <v>336</v>
      </c>
      <c r="E215" s="60"/>
      <c r="F215" s="123"/>
      <c r="G215" s="123"/>
      <c r="H215" s="123"/>
      <c r="I215" s="123"/>
      <c r="J215" s="123"/>
      <c r="K215" s="123"/>
      <c r="L215" s="123"/>
      <c r="M215" s="123"/>
      <c r="N215" s="123">
        <f t="shared" si="15"/>
        <v>0</v>
      </c>
      <c r="O215" s="123"/>
      <c r="P215" s="123"/>
      <c r="Q215" s="123"/>
      <c r="R215" s="123"/>
      <c r="S215" s="123"/>
      <c r="T215" s="123">
        <f t="shared" si="16"/>
        <v>0</v>
      </c>
      <c r="U215" s="123"/>
      <c r="V215" s="123"/>
      <c r="W215" s="123"/>
      <c r="X215" s="123"/>
      <c r="Y215" s="123">
        <f t="shared" si="17"/>
        <v>0</v>
      </c>
      <c r="Z215" s="123"/>
      <c r="AA215" s="123"/>
      <c r="AB215" s="123"/>
      <c r="AC215" s="123"/>
      <c r="AD215" s="123">
        <f t="shared" si="18"/>
        <v>0</v>
      </c>
      <c r="AE215" s="123">
        <f t="shared" si="19"/>
        <v>0</v>
      </c>
    </row>
    <row r="216" spans="1:31" ht="23.25">
      <c r="A216" s="22">
        <v>53066040</v>
      </c>
      <c r="B216" s="78"/>
      <c r="C216" s="59"/>
      <c r="D216" s="59" t="s">
        <v>337</v>
      </c>
      <c r="E216" s="60"/>
      <c r="F216" s="123"/>
      <c r="G216" s="123"/>
      <c r="H216" s="123"/>
      <c r="I216" s="123"/>
      <c r="J216" s="123"/>
      <c r="K216" s="123"/>
      <c r="L216" s="123"/>
      <c r="M216" s="123"/>
      <c r="N216" s="123">
        <f t="shared" si="15"/>
        <v>0</v>
      </c>
      <c r="O216" s="123"/>
      <c r="P216" s="123"/>
      <c r="Q216" s="123"/>
      <c r="R216" s="123"/>
      <c r="S216" s="123"/>
      <c r="T216" s="123">
        <f t="shared" si="16"/>
        <v>0</v>
      </c>
      <c r="U216" s="123"/>
      <c r="V216" s="123"/>
      <c r="W216" s="123"/>
      <c r="X216" s="123"/>
      <c r="Y216" s="123">
        <f t="shared" si="17"/>
        <v>0</v>
      </c>
      <c r="Z216" s="123"/>
      <c r="AA216" s="123"/>
      <c r="AB216" s="123"/>
      <c r="AC216" s="123"/>
      <c r="AD216" s="123">
        <f t="shared" si="18"/>
        <v>0</v>
      </c>
      <c r="AE216" s="123">
        <f t="shared" si="19"/>
        <v>0</v>
      </c>
    </row>
    <row r="217" spans="1:31" ht="23.25">
      <c r="A217" s="36"/>
      <c r="B217" s="89"/>
      <c r="C217" s="87" t="s">
        <v>338</v>
      </c>
      <c r="D217" s="53"/>
      <c r="E217" s="88"/>
      <c r="F217" s="123"/>
      <c r="G217" s="123"/>
      <c r="H217" s="123"/>
      <c r="I217" s="123"/>
      <c r="J217" s="123"/>
      <c r="K217" s="123"/>
      <c r="L217" s="123"/>
      <c r="M217" s="123"/>
      <c r="N217" s="123">
        <f t="shared" si="15"/>
        <v>0</v>
      </c>
      <c r="O217" s="123"/>
      <c r="P217" s="123"/>
      <c r="Q217" s="123"/>
      <c r="R217" s="123"/>
      <c r="S217" s="123"/>
      <c r="T217" s="123">
        <f t="shared" si="16"/>
        <v>0</v>
      </c>
      <c r="U217" s="123"/>
      <c r="V217" s="123"/>
      <c r="W217" s="123"/>
      <c r="X217" s="123"/>
      <c r="Y217" s="123">
        <f t="shared" si="17"/>
        <v>0</v>
      </c>
      <c r="Z217" s="123"/>
      <c r="AA217" s="123"/>
      <c r="AB217" s="123"/>
      <c r="AC217" s="123"/>
      <c r="AD217" s="123">
        <f t="shared" si="18"/>
        <v>0</v>
      </c>
      <c r="AE217" s="123">
        <f t="shared" si="19"/>
        <v>0</v>
      </c>
    </row>
    <row r="218" spans="1:31" ht="23.25">
      <c r="A218" s="22">
        <v>53069020</v>
      </c>
      <c r="B218" s="78"/>
      <c r="C218" s="59"/>
      <c r="D218" s="59" t="s">
        <v>339</v>
      </c>
      <c r="E218" s="60"/>
      <c r="F218" s="123"/>
      <c r="G218" s="123"/>
      <c r="H218" s="123"/>
      <c r="I218" s="123"/>
      <c r="J218" s="123"/>
      <c r="K218" s="123"/>
      <c r="L218" s="123"/>
      <c r="M218" s="123"/>
      <c r="N218" s="123">
        <f t="shared" si="15"/>
        <v>0</v>
      </c>
      <c r="O218" s="123"/>
      <c r="P218" s="123"/>
      <c r="Q218" s="123"/>
      <c r="R218" s="123"/>
      <c r="S218" s="123"/>
      <c r="T218" s="123">
        <f t="shared" si="16"/>
        <v>0</v>
      </c>
      <c r="U218" s="123"/>
      <c r="V218" s="123"/>
      <c r="W218" s="123"/>
      <c r="X218" s="123"/>
      <c r="Y218" s="123">
        <f t="shared" si="17"/>
        <v>0</v>
      </c>
      <c r="Z218" s="123"/>
      <c r="AA218" s="123"/>
      <c r="AB218" s="123"/>
      <c r="AC218" s="123"/>
      <c r="AD218" s="123">
        <f t="shared" si="18"/>
        <v>0</v>
      </c>
      <c r="AE218" s="123">
        <f t="shared" si="19"/>
        <v>0</v>
      </c>
    </row>
    <row r="219" spans="1:31" ht="23.25">
      <c r="A219" s="22">
        <v>53069030</v>
      </c>
      <c r="B219" s="78"/>
      <c r="C219" s="59"/>
      <c r="D219" s="59" t="s">
        <v>340</v>
      </c>
      <c r="E219" s="60"/>
      <c r="F219" s="123"/>
      <c r="G219" s="123"/>
      <c r="H219" s="123"/>
      <c r="I219" s="123"/>
      <c r="J219" s="123"/>
      <c r="K219" s="123"/>
      <c r="L219" s="123"/>
      <c r="M219" s="123"/>
      <c r="N219" s="123">
        <f t="shared" si="15"/>
        <v>0</v>
      </c>
      <c r="O219" s="123"/>
      <c r="P219" s="123"/>
      <c r="Q219" s="123"/>
      <c r="R219" s="123"/>
      <c r="S219" s="123"/>
      <c r="T219" s="123">
        <f t="shared" si="16"/>
        <v>0</v>
      </c>
      <c r="U219" s="123"/>
      <c r="V219" s="123"/>
      <c r="W219" s="123"/>
      <c r="X219" s="123"/>
      <c r="Y219" s="123">
        <f t="shared" si="17"/>
        <v>0</v>
      </c>
      <c r="Z219" s="123"/>
      <c r="AA219" s="123"/>
      <c r="AB219" s="123"/>
      <c r="AC219" s="123"/>
      <c r="AD219" s="123">
        <f t="shared" si="18"/>
        <v>0</v>
      </c>
      <c r="AE219" s="123">
        <f t="shared" si="19"/>
        <v>0</v>
      </c>
    </row>
    <row r="220" spans="1:31" ht="23.25">
      <c r="A220" s="54">
        <v>53069040</v>
      </c>
      <c r="B220" s="107"/>
      <c r="C220" s="99"/>
      <c r="D220" s="99" t="s">
        <v>341</v>
      </c>
      <c r="E220" s="100"/>
      <c r="F220" s="123"/>
      <c r="G220" s="123"/>
      <c r="H220" s="123"/>
      <c r="I220" s="123"/>
      <c r="J220" s="123"/>
      <c r="K220" s="123"/>
      <c r="L220" s="123"/>
      <c r="M220" s="123"/>
      <c r="N220" s="123">
        <f t="shared" si="15"/>
        <v>0</v>
      </c>
      <c r="O220" s="123"/>
      <c r="P220" s="123"/>
      <c r="Q220" s="123"/>
      <c r="R220" s="123"/>
      <c r="S220" s="123"/>
      <c r="T220" s="123">
        <f t="shared" si="16"/>
        <v>0</v>
      </c>
      <c r="U220" s="123"/>
      <c r="V220" s="123"/>
      <c r="W220" s="123"/>
      <c r="X220" s="123"/>
      <c r="Y220" s="123">
        <f t="shared" si="17"/>
        <v>0</v>
      </c>
      <c r="Z220" s="123"/>
      <c r="AA220" s="123"/>
      <c r="AB220" s="123"/>
      <c r="AC220" s="123"/>
      <c r="AD220" s="123">
        <f t="shared" si="18"/>
        <v>0</v>
      </c>
      <c r="AE220" s="123">
        <f t="shared" si="19"/>
        <v>0</v>
      </c>
    </row>
    <row r="221" spans="1:31" ht="23.25">
      <c r="A221" s="22">
        <v>53069060</v>
      </c>
      <c r="B221" s="78"/>
      <c r="C221" s="59"/>
      <c r="D221" s="59" t="s">
        <v>342</v>
      </c>
      <c r="E221" s="60"/>
      <c r="F221" s="123"/>
      <c r="G221" s="123"/>
      <c r="H221" s="123"/>
      <c r="I221" s="123"/>
      <c r="J221" s="123"/>
      <c r="K221" s="123"/>
      <c r="L221" s="123"/>
      <c r="M221" s="123"/>
      <c r="N221" s="123">
        <f t="shared" si="15"/>
        <v>0</v>
      </c>
      <c r="O221" s="123"/>
      <c r="P221" s="123"/>
      <c r="Q221" s="123"/>
      <c r="R221" s="123"/>
      <c r="S221" s="123"/>
      <c r="T221" s="123">
        <f t="shared" si="16"/>
        <v>0</v>
      </c>
      <c r="U221" s="123"/>
      <c r="V221" s="123"/>
      <c r="W221" s="123"/>
      <c r="X221" s="123"/>
      <c r="Y221" s="123">
        <f t="shared" si="17"/>
        <v>0</v>
      </c>
      <c r="Z221" s="123"/>
      <c r="AA221" s="123"/>
      <c r="AB221" s="123"/>
      <c r="AC221" s="123"/>
      <c r="AD221" s="123">
        <f t="shared" si="18"/>
        <v>0</v>
      </c>
      <c r="AE221" s="123">
        <f t="shared" si="19"/>
        <v>0</v>
      </c>
    </row>
    <row r="222" spans="1:31" ht="23.25">
      <c r="A222" s="22">
        <v>53069070</v>
      </c>
      <c r="B222" s="78"/>
      <c r="C222" s="59"/>
      <c r="D222" s="59" t="s">
        <v>343</v>
      </c>
      <c r="E222" s="60"/>
      <c r="F222" s="123"/>
      <c r="G222" s="123"/>
      <c r="H222" s="123"/>
      <c r="I222" s="123"/>
      <c r="J222" s="123"/>
      <c r="K222" s="123">
        <v>20000</v>
      </c>
      <c r="L222" s="123"/>
      <c r="M222" s="123"/>
      <c r="N222" s="123">
        <f t="shared" si="15"/>
        <v>20000</v>
      </c>
      <c r="O222" s="123"/>
      <c r="P222" s="123"/>
      <c r="Q222" s="123"/>
      <c r="R222" s="123">
        <v>15000</v>
      </c>
      <c r="S222" s="123">
        <v>0</v>
      </c>
      <c r="T222" s="123">
        <f t="shared" si="16"/>
        <v>15000</v>
      </c>
      <c r="U222" s="123"/>
      <c r="V222" s="123"/>
      <c r="W222" s="123"/>
      <c r="X222" s="123">
        <v>10000</v>
      </c>
      <c r="Y222" s="123">
        <f t="shared" si="17"/>
        <v>10000</v>
      </c>
      <c r="Z222" s="123"/>
      <c r="AA222" s="123"/>
      <c r="AB222" s="123"/>
      <c r="AC222" s="123">
        <v>10000</v>
      </c>
      <c r="AD222" s="123">
        <f t="shared" si="18"/>
        <v>10000</v>
      </c>
      <c r="AE222" s="123">
        <f t="shared" si="19"/>
        <v>55000</v>
      </c>
    </row>
    <row r="223" spans="1:31" ht="23.25">
      <c r="A223" s="22">
        <v>53069080</v>
      </c>
      <c r="B223" s="78"/>
      <c r="C223" s="59"/>
      <c r="D223" s="59" t="s">
        <v>344</v>
      </c>
      <c r="E223" s="60"/>
      <c r="F223" s="123"/>
      <c r="G223" s="123"/>
      <c r="H223" s="123"/>
      <c r="I223" s="123"/>
      <c r="J223" s="123"/>
      <c r="K223" s="123"/>
      <c r="L223" s="123"/>
      <c r="M223" s="123"/>
      <c r="N223" s="123">
        <f t="shared" si="15"/>
        <v>0</v>
      </c>
      <c r="O223" s="123"/>
      <c r="P223" s="123"/>
      <c r="Q223" s="123"/>
      <c r="R223" s="123"/>
      <c r="S223" s="123"/>
      <c r="T223" s="123">
        <f t="shared" si="16"/>
        <v>0</v>
      </c>
      <c r="U223" s="123"/>
      <c r="V223" s="123"/>
      <c r="W223" s="123"/>
      <c r="X223" s="123"/>
      <c r="Y223" s="123">
        <f t="shared" si="17"/>
        <v>0</v>
      </c>
      <c r="Z223" s="123"/>
      <c r="AA223" s="123"/>
      <c r="AB223" s="123"/>
      <c r="AC223" s="123"/>
      <c r="AD223" s="123">
        <f t="shared" si="18"/>
        <v>0</v>
      </c>
      <c r="AE223" s="123">
        <f t="shared" si="19"/>
        <v>0</v>
      </c>
    </row>
    <row r="224" spans="1:31" ht="23.25">
      <c r="A224" s="22">
        <v>53069090</v>
      </c>
      <c r="B224" s="78"/>
      <c r="C224" s="59"/>
      <c r="D224" s="59" t="s">
        <v>345</v>
      </c>
      <c r="E224" s="60"/>
      <c r="F224" s="123"/>
      <c r="G224" s="123"/>
      <c r="H224" s="123"/>
      <c r="I224" s="123"/>
      <c r="J224" s="123"/>
      <c r="K224" s="123"/>
      <c r="L224" s="123"/>
      <c r="M224" s="123"/>
      <c r="N224" s="123">
        <f t="shared" si="15"/>
        <v>0</v>
      </c>
      <c r="O224" s="123"/>
      <c r="P224" s="123"/>
      <c r="Q224" s="123"/>
      <c r="R224" s="123"/>
      <c r="S224" s="123"/>
      <c r="T224" s="123">
        <f t="shared" si="16"/>
        <v>0</v>
      </c>
      <c r="U224" s="123"/>
      <c r="V224" s="123"/>
      <c r="W224" s="123"/>
      <c r="X224" s="123"/>
      <c r="Y224" s="123">
        <f t="shared" si="17"/>
        <v>0</v>
      </c>
      <c r="Z224" s="123"/>
      <c r="AA224" s="123"/>
      <c r="AB224" s="123"/>
      <c r="AC224" s="123"/>
      <c r="AD224" s="123">
        <f t="shared" si="18"/>
        <v>0</v>
      </c>
      <c r="AE224" s="123">
        <f t="shared" si="19"/>
        <v>0</v>
      </c>
    </row>
    <row r="225" spans="1:34" ht="23.25">
      <c r="A225" s="22">
        <v>53069100</v>
      </c>
      <c r="B225" s="78"/>
      <c r="C225" s="59"/>
      <c r="D225" s="59" t="s">
        <v>346</v>
      </c>
      <c r="E225" s="60"/>
      <c r="F225" s="123"/>
      <c r="G225" s="123"/>
      <c r="H225" s="123"/>
      <c r="I225" s="123"/>
      <c r="J225" s="123"/>
      <c r="K225" s="123"/>
      <c r="L225" s="123"/>
      <c r="M225" s="123"/>
      <c r="N225" s="123">
        <f t="shared" si="15"/>
        <v>0</v>
      </c>
      <c r="O225" s="123"/>
      <c r="P225" s="123"/>
      <c r="Q225" s="123"/>
      <c r="R225" s="123"/>
      <c r="S225" s="123"/>
      <c r="T225" s="123">
        <f t="shared" si="16"/>
        <v>0</v>
      </c>
      <c r="U225" s="123"/>
      <c r="V225" s="123"/>
      <c r="W225" s="123"/>
      <c r="X225" s="123"/>
      <c r="Y225" s="123">
        <f t="shared" si="17"/>
        <v>0</v>
      </c>
      <c r="Z225" s="123"/>
      <c r="AA225" s="123"/>
      <c r="AB225" s="123"/>
      <c r="AC225" s="123"/>
      <c r="AD225" s="123">
        <f t="shared" si="18"/>
        <v>0</v>
      </c>
      <c r="AE225" s="123">
        <f t="shared" si="19"/>
        <v>0</v>
      </c>
    </row>
    <row r="226" spans="1:34" ht="23.25">
      <c r="A226" s="22">
        <v>53069110</v>
      </c>
      <c r="B226" s="78"/>
      <c r="C226" s="59"/>
      <c r="D226" s="59" t="s">
        <v>347</v>
      </c>
      <c r="E226" s="60"/>
      <c r="F226" s="123"/>
      <c r="G226" s="123"/>
      <c r="H226" s="123"/>
      <c r="I226" s="123"/>
      <c r="J226" s="123">
        <v>5000</v>
      </c>
      <c r="K226" s="123"/>
      <c r="L226" s="123"/>
      <c r="M226" s="123"/>
      <c r="N226" s="123">
        <f t="shared" ref="N226:N286" si="20">SUM(F226:M226)</f>
        <v>5000</v>
      </c>
      <c r="O226" s="123"/>
      <c r="P226" s="123">
        <v>1000</v>
      </c>
      <c r="Q226" s="123"/>
      <c r="R226" s="123"/>
      <c r="S226" s="123">
        <v>1000</v>
      </c>
      <c r="T226" s="123">
        <f t="shared" si="16"/>
        <v>2000</v>
      </c>
      <c r="U226" s="123"/>
      <c r="V226" s="123"/>
      <c r="W226" s="123"/>
      <c r="X226" s="123"/>
      <c r="Y226" s="123">
        <f t="shared" si="17"/>
        <v>0</v>
      </c>
      <c r="Z226" s="123"/>
      <c r="AA226" s="123"/>
      <c r="AB226" s="123"/>
      <c r="AC226" s="123"/>
      <c r="AD226" s="123">
        <f t="shared" si="18"/>
        <v>0</v>
      </c>
      <c r="AE226" s="123">
        <f t="shared" si="19"/>
        <v>7000</v>
      </c>
    </row>
    <row r="227" spans="1:34" ht="23.25">
      <c r="A227" s="22">
        <v>53069120</v>
      </c>
      <c r="B227" s="78"/>
      <c r="C227" s="59"/>
      <c r="D227" s="59" t="s">
        <v>348</v>
      </c>
      <c r="E227" s="60"/>
      <c r="F227" s="123"/>
      <c r="G227" s="123"/>
      <c r="H227" s="123"/>
      <c r="I227" s="123"/>
      <c r="J227" s="123"/>
      <c r="K227" s="123"/>
      <c r="L227" s="123"/>
      <c r="M227" s="123"/>
      <c r="N227" s="123">
        <f t="shared" si="20"/>
        <v>0</v>
      </c>
      <c r="O227" s="123"/>
      <c r="P227" s="123"/>
      <c r="Q227" s="123"/>
      <c r="R227" s="123"/>
      <c r="S227" s="123"/>
      <c r="T227" s="123">
        <f t="shared" si="16"/>
        <v>0</v>
      </c>
      <c r="U227" s="123"/>
      <c r="V227" s="123"/>
      <c r="W227" s="123"/>
      <c r="X227" s="123"/>
      <c r="Y227" s="123">
        <f t="shared" si="17"/>
        <v>0</v>
      </c>
      <c r="Z227" s="123"/>
      <c r="AA227" s="123"/>
      <c r="AB227" s="123"/>
      <c r="AC227" s="123"/>
      <c r="AD227" s="123">
        <f t="shared" si="18"/>
        <v>0</v>
      </c>
      <c r="AE227" s="123">
        <f t="shared" si="19"/>
        <v>0</v>
      </c>
    </row>
    <row r="228" spans="1:34" ht="23.25">
      <c r="A228" s="22">
        <v>53069130</v>
      </c>
      <c r="B228" s="78"/>
      <c r="C228" s="59"/>
      <c r="D228" s="59" t="s">
        <v>349</v>
      </c>
      <c r="E228" s="60"/>
      <c r="F228" s="123"/>
      <c r="G228" s="123"/>
      <c r="H228" s="123"/>
      <c r="I228" s="123"/>
      <c r="J228" s="123"/>
      <c r="K228" s="123"/>
      <c r="L228" s="123"/>
      <c r="M228" s="123"/>
      <c r="N228" s="123">
        <f t="shared" si="20"/>
        <v>0</v>
      </c>
      <c r="O228" s="123"/>
      <c r="P228" s="123"/>
      <c r="Q228" s="123"/>
      <c r="R228" s="123"/>
      <c r="S228" s="123"/>
      <c r="T228" s="123">
        <f t="shared" si="16"/>
        <v>0</v>
      </c>
      <c r="U228" s="123"/>
      <c r="V228" s="123"/>
      <c r="W228" s="123"/>
      <c r="X228" s="123"/>
      <c r="Y228" s="123">
        <f t="shared" si="17"/>
        <v>0</v>
      </c>
      <c r="Z228" s="123"/>
      <c r="AA228" s="123"/>
      <c r="AB228" s="123"/>
      <c r="AC228" s="123"/>
      <c r="AD228" s="123">
        <f t="shared" si="18"/>
        <v>0</v>
      </c>
      <c r="AE228" s="123">
        <f t="shared" si="19"/>
        <v>0</v>
      </c>
    </row>
    <row r="229" spans="1:34" ht="23.25">
      <c r="A229" s="82">
        <v>53069140</v>
      </c>
      <c r="B229" s="83"/>
      <c r="C229" s="84"/>
      <c r="D229" s="84" t="s">
        <v>350</v>
      </c>
      <c r="E229" s="85"/>
      <c r="F229" s="123"/>
      <c r="G229" s="123"/>
      <c r="H229" s="123"/>
      <c r="I229" s="123"/>
      <c r="J229" s="123"/>
      <c r="K229" s="123"/>
      <c r="L229" s="123"/>
      <c r="M229" s="123"/>
      <c r="N229" s="123">
        <f t="shared" si="20"/>
        <v>0</v>
      </c>
      <c r="O229" s="123"/>
      <c r="P229" s="123"/>
      <c r="Q229" s="123"/>
      <c r="R229" s="123"/>
      <c r="S229" s="123"/>
      <c r="T229" s="123">
        <f t="shared" si="16"/>
        <v>0</v>
      </c>
      <c r="U229" s="123"/>
      <c r="V229" s="123"/>
      <c r="W229" s="123"/>
      <c r="X229" s="123"/>
      <c r="Y229" s="123">
        <f t="shared" si="17"/>
        <v>0</v>
      </c>
      <c r="Z229" s="123"/>
      <c r="AA229" s="123"/>
      <c r="AB229" s="123"/>
      <c r="AC229" s="123"/>
      <c r="AD229" s="123">
        <f t="shared" si="18"/>
        <v>0</v>
      </c>
      <c r="AE229" s="123">
        <f t="shared" si="19"/>
        <v>0</v>
      </c>
    </row>
    <row r="230" spans="1:34" ht="23.25">
      <c r="A230" s="22">
        <v>53069150</v>
      </c>
      <c r="B230" s="78"/>
      <c r="C230" s="59"/>
      <c r="D230" s="59" t="s">
        <v>351</v>
      </c>
      <c r="E230" s="60"/>
      <c r="F230" s="123"/>
      <c r="G230" s="123"/>
      <c r="H230" s="123"/>
      <c r="I230" s="123"/>
      <c r="J230" s="123"/>
      <c r="K230" s="123"/>
      <c r="L230" s="123"/>
      <c r="M230" s="123"/>
      <c r="N230" s="123">
        <f t="shared" si="20"/>
        <v>0</v>
      </c>
      <c r="O230" s="123"/>
      <c r="P230" s="123"/>
      <c r="Q230" s="123"/>
      <c r="R230" s="123"/>
      <c r="S230" s="123"/>
      <c r="T230" s="123">
        <f t="shared" si="16"/>
        <v>0</v>
      </c>
      <c r="U230" s="123"/>
      <c r="V230" s="123"/>
      <c r="W230" s="123"/>
      <c r="X230" s="123"/>
      <c r="Y230" s="123">
        <f t="shared" si="17"/>
        <v>0</v>
      </c>
      <c r="Z230" s="123"/>
      <c r="AA230" s="123"/>
      <c r="AB230" s="123"/>
      <c r="AC230" s="123"/>
      <c r="AD230" s="123">
        <f t="shared" si="18"/>
        <v>0</v>
      </c>
      <c r="AE230" s="123">
        <f t="shared" si="19"/>
        <v>0</v>
      </c>
    </row>
    <row r="231" spans="1:34" ht="23.25">
      <c r="A231" s="22">
        <v>53069160</v>
      </c>
      <c r="B231" s="78"/>
      <c r="C231" s="59"/>
      <c r="D231" s="59" t="s">
        <v>352</v>
      </c>
      <c r="E231" s="60"/>
      <c r="F231" s="123"/>
      <c r="G231" s="123"/>
      <c r="H231" s="123"/>
      <c r="I231" s="123"/>
      <c r="J231" s="123"/>
      <c r="K231" s="123"/>
      <c r="L231" s="123"/>
      <c r="M231" s="123"/>
      <c r="N231" s="123">
        <f t="shared" si="20"/>
        <v>0</v>
      </c>
      <c r="O231" s="123"/>
      <c r="P231" s="123"/>
      <c r="Q231" s="123"/>
      <c r="R231" s="123"/>
      <c r="S231" s="123"/>
      <c r="T231" s="123">
        <f t="shared" si="16"/>
        <v>0</v>
      </c>
      <c r="U231" s="123"/>
      <c r="V231" s="123"/>
      <c r="W231" s="123"/>
      <c r="X231" s="123"/>
      <c r="Y231" s="123">
        <f t="shared" si="17"/>
        <v>0</v>
      </c>
      <c r="Z231" s="123"/>
      <c r="AA231" s="123"/>
      <c r="AB231" s="123"/>
      <c r="AC231" s="123"/>
      <c r="AD231" s="123">
        <f t="shared" si="18"/>
        <v>0</v>
      </c>
      <c r="AE231" s="123">
        <f t="shared" si="19"/>
        <v>0</v>
      </c>
      <c r="AF231" s="128" t="s">
        <v>457</v>
      </c>
      <c r="AH231" s="128" t="s">
        <v>458</v>
      </c>
    </row>
    <row r="232" spans="1:34" ht="23.25">
      <c r="A232" s="22">
        <v>53069990</v>
      </c>
      <c r="B232" s="78"/>
      <c r="C232" s="59"/>
      <c r="D232" s="59" t="s">
        <v>353</v>
      </c>
      <c r="E232" s="60"/>
      <c r="F232" s="123">
        <v>99538</v>
      </c>
      <c r="G232" s="123"/>
      <c r="H232" s="123"/>
      <c r="I232" s="123"/>
      <c r="J232" s="123"/>
      <c r="K232" s="123">
        <v>50000</v>
      </c>
      <c r="L232" s="123">
        <v>10000</v>
      </c>
      <c r="M232" s="123">
        <v>5000</v>
      </c>
      <c r="N232" s="123">
        <f t="shared" si="20"/>
        <v>164538</v>
      </c>
      <c r="O232" s="123">
        <v>10000</v>
      </c>
      <c r="P232" s="123"/>
      <c r="Q232" s="123"/>
      <c r="R232" s="123">
        <v>40000</v>
      </c>
      <c r="S232" s="123">
        <v>5000</v>
      </c>
      <c r="T232" s="123">
        <f t="shared" si="16"/>
        <v>55000</v>
      </c>
      <c r="U232" s="123"/>
      <c r="V232" s="123"/>
      <c r="W232" s="123"/>
      <c r="X232" s="123">
        <v>40000</v>
      </c>
      <c r="Y232" s="123">
        <f t="shared" si="17"/>
        <v>40000</v>
      </c>
      <c r="Z232" s="123"/>
      <c r="AA232" s="123"/>
      <c r="AB232" s="123"/>
      <c r="AC232" s="123">
        <v>40000</v>
      </c>
      <c r="AD232" s="123">
        <f t="shared" si="18"/>
        <v>40000</v>
      </c>
      <c r="AE232" s="123">
        <f t="shared" si="19"/>
        <v>299538</v>
      </c>
      <c r="AF232" s="111">
        <v>44440000</v>
      </c>
      <c r="AG232" s="130">
        <f>SUM(AE88:AE232)-AE123-AE177</f>
        <v>44440000</v>
      </c>
      <c r="AH232" s="130">
        <f>AF232-AG232</f>
        <v>0</v>
      </c>
    </row>
    <row r="233" spans="1:34" ht="23.25">
      <c r="A233" s="22"/>
      <c r="B233" s="79" t="s">
        <v>354</v>
      </c>
      <c r="C233" s="59"/>
      <c r="D233" s="59"/>
      <c r="E233" s="60"/>
      <c r="F233" s="123"/>
      <c r="G233" s="123"/>
      <c r="H233" s="123"/>
      <c r="I233" s="123"/>
      <c r="J233" s="123"/>
      <c r="K233" s="123"/>
      <c r="L233" s="123"/>
      <c r="M233" s="123"/>
      <c r="N233" s="123">
        <f t="shared" si="20"/>
        <v>0</v>
      </c>
      <c r="O233" s="123"/>
      <c r="P233" s="123"/>
      <c r="Q233" s="123"/>
      <c r="R233" s="123"/>
      <c r="S233" s="123"/>
      <c r="T233" s="123">
        <f t="shared" si="16"/>
        <v>0</v>
      </c>
      <c r="U233" s="123"/>
      <c r="V233" s="123"/>
      <c r="W233" s="123"/>
      <c r="X233" s="123"/>
      <c r="Y233" s="123">
        <f t="shared" si="17"/>
        <v>0</v>
      </c>
      <c r="Z233" s="123"/>
      <c r="AA233" s="123"/>
      <c r="AB233" s="123"/>
      <c r="AC233" s="123"/>
      <c r="AD233" s="123">
        <f t="shared" si="18"/>
        <v>0</v>
      </c>
      <c r="AE233" s="123">
        <f t="shared" si="19"/>
        <v>0</v>
      </c>
    </row>
    <row r="234" spans="1:34" ht="23.25">
      <c r="A234" s="22"/>
      <c r="B234" s="78"/>
      <c r="C234" s="74" t="s">
        <v>355</v>
      </c>
      <c r="D234" s="59"/>
      <c r="E234" s="60"/>
      <c r="F234" s="123"/>
      <c r="G234" s="123"/>
      <c r="H234" s="123"/>
      <c r="I234" s="123"/>
      <c r="J234" s="123"/>
      <c r="K234" s="123"/>
      <c r="L234" s="123"/>
      <c r="M234" s="123"/>
      <c r="N234" s="123">
        <f t="shared" si="20"/>
        <v>0</v>
      </c>
      <c r="O234" s="123"/>
      <c r="P234" s="123"/>
      <c r="Q234" s="123"/>
      <c r="R234" s="123"/>
      <c r="S234" s="123"/>
      <c r="T234" s="123">
        <f t="shared" si="16"/>
        <v>0</v>
      </c>
      <c r="U234" s="123"/>
      <c r="V234" s="123"/>
      <c r="W234" s="123"/>
      <c r="X234" s="123"/>
      <c r="Y234" s="123">
        <f t="shared" si="17"/>
        <v>0</v>
      </c>
      <c r="Z234" s="123"/>
      <c r="AA234" s="123"/>
      <c r="AB234" s="123"/>
      <c r="AC234" s="123"/>
      <c r="AD234" s="123">
        <f t="shared" si="18"/>
        <v>0</v>
      </c>
      <c r="AE234" s="123">
        <f t="shared" si="19"/>
        <v>0</v>
      </c>
    </row>
    <row r="235" spans="1:34" ht="23.25">
      <c r="A235" s="22">
        <v>54011010</v>
      </c>
      <c r="B235" s="78"/>
      <c r="C235" s="59"/>
      <c r="D235" s="59" t="s">
        <v>355</v>
      </c>
      <c r="E235" s="60"/>
      <c r="F235" s="123">
        <v>31000</v>
      </c>
      <c r="G235" s="123"/>
      <c r="H235" s="123"/>
      <c r="I235" s="123"/>
      <c r="J235" s="123"/>
      <c r="K235" s="123"/>
      <c r="L235" s="123"/>
      <c r="M235" s="123"/>
      <c r="N235" s="123">
        <f t="shared" si="20"/>
        <v>31000</v>
      </c>
      <c r="O235" s="123">
        <v>118000</v>
      </c>
      <c r="P235" s="123"/>
      <c r="Q235" s="123"/>
      <c r="R235" s="123"/>
      <c r="S235" s="123"/>
      <c r="T235" s="123">
        <f t="shared" si="16"/>
        <v>118000</v>
      </c>
      <c r="U235" s="123">
        <v>18000</v>
      </c>
      <c r="V235" s="123"/>
      <c r="W235" s="123"/>
      <c r="X235" s="123"/>
      <c r="Y235" s="123">
        <f t="shared" si="17"/>
        <v>18000</v>
      </c>
      <c r="Z235" s="123">
        <v>16000</v>
      </c>
      <c r="AA235" s="123"/>
      <c r="AB235" s="123"/>
      <c r="AC235" s="123"/>
      <c r="AD235" s="123">
        <f t="shared" si="18"/>
        <v>16000</v>
      </c>
      <c r="AE235" s="123">
        <f t="shared" si="19"/>
        <v>183000</v>
      </c>
    </row>
    <row r="236" spans="1:34" ht="23.25">
      <c r="A236" s="22"/>
      <c r="B236" s="78"/>
      <c r="C236" s="74" t="s">
        <v>356</v>
      </c>
      <c r="D236" s="59"/>
      <c r="E236" s="60"/>
      <c r="F236" s="123"/>
      <c r="G236" s="123"/>
      <c r="H236" s="123"/>
      <c r="I236" s="123"/>
      <c r="J236" s="123"/>
      <c r="K236" s="123"/>
      <c r="L236" s="123"/>
      <c r="M236" s="123"/>
      <c r="N236" s="123">
        <f t="shared" si="20"/>
        <v>0</v>
      </c>
      <c r="O236" s="123"/>
      <c r="P236" s="123"/>
      <c r="Q236" s="123"/>
      <c r="R236" s="123"/>
      <c r="S236" s="123"/>
      <c r="T236" s="123">
        <f t="shared" si="16"/>
        <v>0</v>
      </c>
      <c r="U236" s="123"/>
      <c r="V236" s="123"/>
      <c r="W236" s="123"/>
      <c r="X236" s="123"/>
      <c r="Y236" s="123">
        <f t="shared" si="17"/>
        <v>0</v>
      </c>
      <c r="Z236" s="123"/>
      <c r="AA236" s="123"/>
      <c r="AB236" s="123"/>
      <c r="AC236" s="123"/>
      <c r="AD236" s="123">
        <f t="shared" si="18"/>
        <v>0</v>
      </c>
      <c r="AE236" s="123">
        <f t="shared" si="19"/>
        <v>0</v>
      </c>
    </row>
    <row r="237" spans="1:34" ht="23.25">
      <c r="A237" s="22">
        <v>54020010</v>
      </c>
      <c r="B237" s="78"/>
      <c r="C237" s="59"/>
      <c r="D237" s="59" t="s">
        <v>357</v>
      </c>
      <c r="E237" s="60"/>
      <c r="F237" s="123">
        <v>140000</v>
      </c>
      <c r="G237" s="123"/>
      <c r="H237" s="123"/>
      <c r="I237" s="123"/>
      <c r="J237" s="123"/>
      <c r="K237" s="123"/>
      <c r="L237" s="123"/>
      <c r="M237" s="123"/>
      <c r="N237" s="123">
        <f t="shared" si="20"/>
        <v>140000</v>
      </c>
      <c r="O237" s="123">
        <v>0</v>
      </c>
      <c r="P237" s="123"/>
      <c r="Q237" s="123"/>
      <c r="R237" s="123"/>
      <c r="S237" s="123"/>
      <c r="T237" s="123">
        <f t="shared" si="16"/>
        <v>0</v>
      </c>
      <c r="U237" s="123">
        <v>15000</v>
      </c>
      <c r="V237" s="123"/>
      <c r="W237" s="123"/>
      <c r="X237" s="123"/>
      <c r="Y237" s="123">
        <f t="shared" si="17"/>
        <v>15000</v>
      </c>
      <c r="Z237" s="123">
        <v>0</v>
      </c>
      <c r="AA237" s="123"/>
      <c r="AB237" s="123"/>
      <c r="AC237" s="123"/>
      <c r="AD237" s="123">
        <f t="shared" si="18"/>
        <v>0</v>
      </c>
      <c r="AE237" s="123">
        <f t="shared" si="19"/>
        <v>155000</v>
      </c>
    </row>
    <row r="238" spans="1:34" ht="23.25">
      <c r="A238" s="22">
        <v>54020020</v>
      </c>
      <c r="B238" s="78"/>
      <c r="C238" s="59"/>
      <c r="D238" s="59" t="s">
        <v>358</v>
      </c>
      <c r="E238" s="60"/>
      <c r="F238" s="123">
        <v>1070000</v>
      </c>
      <c r="G238" s="123"/>
      <c r="H238" s="123"/>
      <c r="I238" s="123"/>
      <c r="J238" s="123"/>
      <c r="K238" s="123"/>
      <c r="L238" s="123"/>
      <c r="M238" s="123"/>
      <c r="N238" s="123">
        <f t="shared" si="20"/>
        <v>1070000</v>
      </c>
      <c r="O238" s="123">
        <v>190000</v>
      </c>
      <c r="P238" s="123"/>
      <c r="Q238" s="123"/>
      <c r="R238" s="123"/>
      <c r="S238" s="123"/>
      <c r="T238" s="123">
        <f t="shared" si="16"/>
        <v>190000</v>
      </c>
      <c r="U238" s="123">
        <v>640000</v>
      </c>
      <c r="V238" s="123"/>
      <c r="W238" s="123"/>
      <c r="X238" s="123"/>
      <c r="Y238" s="123">
        <f t="shared" si="17"/>
        <v>640000</v>
      </c>
      <c r="Z238" s="123">
        <v>78000</v>
      </c>
      <c r="AA238" s="123"/>
      <c r="AB238" s="123"/>
      <c r="AC238" s="123"/>
      <c r="AD238" s="123">
        <f t="shared" si="18"/>
        <v>78000</v>
      </c>
      <c r="AE238" s="123">
        <f t="shared" si="19"/>
        <v>1978000</v>
      </c>
    </row>
    <row r="239" spans="1:34" ht="23.25">
      <c r="A239" s="22">
        <v>54020030</v>
      </c>
      <c r="B239" s="78"/>
      <c r="C239" s="59"/>
      <c r="D239" s="59" t="s">
        <v>359</v>
      </c>
      <c r="E239" s="60"/>
      <c r="F239" s="123">
        <v>20000</v>
      </c>
      <c r="G239" s="123"/>
      <c r="H239" s="123"/>
      <c r="I239" s="123"/>
      <c r="J239" s="123"/>
      <c r="K239" s="123"/>
      <c r="L239" s="123"/>
      <c r="M239" s="123"/>
      <c r="N239" s="123">
        <f t="shared" si="20"/>
        <v>20000</v>
      </c>
      <c r="O239" s="123">
        <v>57000</v>
      </c>
      <c r="P239" s="123"/>
      <c r="Q239" s="123"/>
      <c r="R239" s="123"/>
      <c r="S239" s="123"/>
      <c r="T239" s="123">
        <f t="shared" si="16"/>
        <v>57000</v>
      </c>
      <c r="U239" s="123">
        <v>0</v>
      </c>
      <c r="V239" s="123"/>
      <c r="W239" s="123"/>
      <c r="X239" s="123"/>
      <c r="Y239" s="123">
        <f t="shared" si="17"/>
        <v>0</v>
      </c>
      <c r="Z239" s="123">
        <v>0</v>
      </c>
      <c r="AA239" s="123"/>
      <c r="AB239" s="123"/>
      <c r="AC239" s="123"/>
      <c r="AD239" s="123">
        <f t="shared" si="18"/>
        <v>0</v>
      </c>
      <c r="AE239" s="123">
        <f t="shared" si="19"/>
        <v>77000</v>
      </c>
    </row>
    <row r="240" spans="1:34" ht="23.25">
      <c r="A240" s="54">
        <v>54029990</v>
      </c>
      <c r="B240" s="107"/>
      <c r="C240" s="99"/>
      <c r="D240" s="99" t="s">
        <v>360</v>
      </c>
      <c r="E240" s="100"/>
      <c r="F240" s="123">
        <v>77000</v>
      </c>
      <c r="G240" s="123"/>
      <c r="H240" s="123"/>
      <c r="I240" s="123"/>
      <c r="J240" s="123"/>
      <c r="K240" s="123"/>
      <c r="L240" s="123"/>
      <c r="M240" s="123"/>
      <c r="N240" s="123">
        <f t="shared" si="20"/>
        <v>77000</v>
      </c>
      <c r="O240" s="123">
        <v>24000</v>
      </c>
      <c r="P240" s="123"/>
      <c r="Q240" s="123"/>
      <c r="R240" s="123"/>
      <c r="S240" s="123"/>
      <c r="T240" s="123">
        <f t="shared" si="16"/>
        <v>24000</v>
      </c>
      <c r="U240" s="123">
        <v>10000</v>
      </c>
      <c r="V240" s="123"/>
      <c r="W240" s="123"/>
      <c r="X240" s="123"/>
      <c r="Y240" s="123">
        <f t="shared" si="17"/>
        <v>10000</v>
      </c>
      <c r="Z240" s="123">
        <v>3000</v>
      </c>
      <c r="AA240" s="123"/>
      <c r="AB240" s="123"/>
      <c r="AC240" s="123"/>
      <c r="AD240" s="123">
        <f t="shared" si="18"/>
        <v>3000</v>
      </c>
      <c r="AE240" s="123">
        <f t="shared" si="19"/>
        <v>114000</v>
      </c>
    </row>
    <row r="241" spans="1:31" ht="23.25">
      <c r="A241" s="22">
        <v>54610010</v>
      </c>
      <c r="B241" s="78"/>
      <c r="C241" s="59"/>
      <c r="D241" s="59" t="s">
        <v>361</v>
      </c>
      <c r="E241" s="60"/>
      <c r="F241" s="123">
        <v>0</v>
      </c>
      <c r="G241" s="123"/>
      <c r="H241" s="123"/>
      <c r="I241" s="123"/>
      <c r="J241" s="123"/>
      <c r="K241" s="123"/>
      <c r="L241" s="123"/>
      <c r="M241" s="123"/>
      <c r="N241" s="123">
        <f t="shared" si="20"/>
        <v>0</v>
      </c>
      <c r="O241" s="123">
        <v>0</v>
      </c>
      <c r="P241" s="123"/>
      <c r="Q241" s="123"/>
      <c r="R241" s="123"/>
      <c r="S241" s="123"/>
      <c r="T241" s="123">
        <f t="shared" si="16"/>
        <v>0</v>
      </c>
      <c r="U241" s="123">
        <v>0</v>
      </c>
      <c r="V241" s="123"/>
      <c r="W241" s="123"/>
      <c r="X241" s="123"/>
      <c r="Y241" s="123">
        <f t="shared" si="17"/>
        <v>0</v>
      </c>
      <c r="Z241" s="123">
        <v>0</v>
      </c>
      <c r="AA241" s="123"/>
      <c r="AB241" s="123"/>
      <c r="AC241" s="123"/>
      <c r="AD241" s="123">
        <f t="shared" si="18"/>
        <v>0</v>
      </c>
      <c r="AE241" s="123">
        <f t="shared" si="19"/>
        <v>0</v>
      </c>
    </row>
    <row r="242" spans="1:31" ht="23.25">
      <c r="A242" s="36"/>
      <c r="B242" s="89"/>
      <c r="C242" s="87" t="s">
        <v>362</v>
      </c>
      <c r="D242" s="53"/>
      <c r="E242" s="88"/>
      <c r="F242" s="123"/>
      <c r="G242" s="123"/>
      <c r="H242" s="123"/>
      <c r="I242" s="123"/>
      <c r="J242" s="123"/>
      <c r="K242" s="123"/>
      <c r="L242" s="123"/>
      <c r="M242" s="123"/>
      <c r="N242" s="123">
        <f t="shared" si="20"/>
        <v>0</v>
      </c>
      <c r="O242" s="123"/>
      <c r="P242" s="123"/>
      <c r="Q242" s="123"/>
      <c r="R242" s="123"/>
      <c r="S242" s="123"/>
      <c r="T242" s="123">
        <f t="shared" si="16"/>
        <v>0</v>
      </c>
      <c r="U242" s="123"/>
      <c r="V242" s="123"/>
      <c r="W242" s="123"/>
      <c r="X242" s="123"/>
      <c r="Y242" s="123">
        <f t="shared" si="17"/>
        <v>0</v>
      </c>
      <c r="Z242" s="123"/>
      <c r="AA242" s="123"/>
      <c r="AB242" s="123"/>
      <c r="AC242" s="123"/>
      <c r="AD242" s="123">
        <f t="shared" si="18"/>
        <v>0</v>
      </c>
      <c r="AE242" s="123">
        <f t="shared" si="19"/>
        <v>0</v>
      </c>
    </row>
    <row r="243" spans="1:31" ht="23.25">
      <c r="A243" s="22">
        <v>54030010</v>
      </c>
      <c r="B243" s="78"/>
      <c r="C243" s="59"/>
      <c r="D243" s="59" t="s">
        <v>363</v>
      </c>
      <c r="E243" s="60"/>
      <c r="F243" s="123">
        <v>0</v>
      </c>
      <c r="G243" s="123"/>
      <c r="H243" s="123"/>
      <c r="I243" s="123"/>
      <c r="J243" s="123"/>
      <c r="K243" s="123"/>
      <c r="L243" s="123"/>
      <c r="M243" s="123"/>
      <c r="N243" s="123">
        <f t="shared" si="20"/>
        <v>0</v>
      </c>
      <c r="O243" s="123">
        <v>0</v>
      </c>
      <c r="P243" s="123"/>
      <c r="Q243" s="123"/>
      <c r="R243" s="123"/>
      <c r="S243" s="123"/>
      <c r="T243" s="123">
        <f t="shared" si="16"/>
        <v>0</v>
      </c>
      <c r="U243" s="123">
        <v>0</v>
      </c>
      <c r="V243" s="123"/>
      <c r="W243" s="123"/>
      <c r="X243" s="123"/>
      <c r="Y243" s="123">
        <f t="shared" si="17"/>
        <v>0</v>
      </c>
      <c r="Z243" s="123">
        <v>0</v>
      </c>
      <c r="AA243" s="123"/>
      <c r="AB243" s="123"/>
      <c r="AC243" s="123"/>
      <c r="AD243" s="123">
        <f t="shared" si="18"/>
        <v>0</v>
      </c>
      <c r="AE243" s="123">
        <f t="shared" si="19"/>
        <v>0</v>
      </c>
    </row>
    <row r="244" spans="1:31" ht="23.25">
      <c r="A244" s="54">
        <v>54030020</v>
      </c>
      <c r="B244" s="107"/>
      <c r="C244" s="99"/>
      <c r="D244" s="99" t="s">
        <v>364</v>
      </c>
      <c r="E244" s="100"/>
      <c r="F244" s="123">
        <v>0</v>
      </c>
      <c r="G244" s="123"/>
      <c r="H244" s="123"/>
      <c r="I244" s="123"/>
      <c r="J244" s="123"/>
      <c r="K244" s="123"/>
      <c r="L244" s="123"/>
      <c r="M244" s="123"/>
      <c r="N244" s="123">
        <f t="shared" si="20"/>
        <v>0</v>
      </c>
      <c r="O244" s="123">
        <v>0</v>
      </c>
      <c r="P244" s="123"/>
      <c r="Q244" s="123"/>
      <c r="R244" s="123"/>
      <c r="S244" s="123"/>
      <c r="T244" s="123">
        <f t="shared" si="16"/>
        <v>0</v>
      </c>
      <c r="U244" s="123">
        <v>0</v>
      </c>
      <c r="V244" s="123"/>
      <c r="W244" s="123"/>
      <c r="X244" s="123"/>
      <c r="Y244" s="123">
        <f t="shared" si="17"/>
        <v>0</v>
      </c>
      <c r="Z244" s="123">
        <v>0</v>
      </c>
      <c r="AA244" s="123"/>
      <c r="AB244" s="123"/>
      <c r="AC244" s="123"/>
      <c r="AD244" s="123">
        <f t="shared" si="18"/>
        <v>0</v>
      </c>
      <c r="AE244" s="123">
        <f t="shared" si="19"/>
        <v>0</v>
      </c>
    </row>
    <row r="245" spans="1:31" ht="23.25">
      <c r="A245" s="22">
        <v>54030030</v>
      </c>
      <c r="B245" s="78"/>
      <c r="C245" s="59"/>
      <c r="D245" s="59" t="s">
        <v>365</v>
      </c>
      <c r="E245" s="60"/>
      <c r="F245" s="123">
        <v>0</v>
      </c>
      <c r="G245" s="123"/>
      <c r="H245" s="123"/>
      <c r="I245" s="123"/>
      <c r="J245" s="123"/>
      <c r="K245" s="123"/>
      <c r="L245" s="123"/>
      <c r="M245" s="123"/>
      <c r="N245" s="123">
        <f t="shared" si="20"/>
        <v>0</v>
      </c>
      <c r="O245" s="123">
        <v>0</v>
      </c>
      <c r="P245" s="123"/>
      <c r="Q245" s="123"/>
      <c r="R245" s="123"/>
      <c r="S245" s="123"/>
      <c r="T245" s="123">
        <f t="shared" si="16"/>
        <v>0</v>
      </c>
      <c r="U245" s="123">
        <v>0</v>
      </c>
      <c r="V245" s="123"/>
      <c r="W245" s="123"/>
      <c r="X245" s="123"/>
      <c r="Y245" s="123">
        <f t="shared" si="17"/>
        <v>0</v>
      </c>
      <c r="Z245" s="123">
        <v>0</v>
      </c>
      <c r="AA245" s="123"/>
      <c r="AB245" s="123"/>
      <c r="AC245" s="123"/>
      <c r="AD245" s="123">
        <f t="shared" si="18"/>
        <v>0</v>
      </c>
      <c r="AE245" s="123">
        <f t="shared" si="19"/>
        <v>0</v>
      </c>
    </row>
    <row r="246" spans="1:31" ht="23.25">
      <c r="A246" s="22">
        <v>54030040</v>
      </c>
      <c r="B246" s="78"/>
      <c r="C246" s="59"/>
      <c r="D246" s="59" t="s">
        <v>366</v>
      </c>
      <c r="E246" s="60"/>
      <c r="F246" s="123">
        <v>0</v>
      </c>
      <c r="G246" s="123"/>
      <c r="H246" s="123"/>
      <c r="I246" s="123"/>
      <c r="J246" s="123"/>
      <c r="K246" s="123"/>
      <c r="L246" s="123"/>
      <c r="M246" s="123"/>
      <c r="N246" s="123">
        <f t="shared" si="20"/>
        <v>0</v>
      </c>
      <c r="O246" s="123">
        <v>0</v>
      </c>
      <c r="P246" s="123"/>
      <c r="Q246" s="123"/>
      <c r="R246" s="123"/>
      <c r="S246" s="123"/>
      <c r="T246" s="123">
        <f t="shared" si="16"/>
        <v>0</v>
      </c>
      <c r="U246" s="123">
        <v>0</v>
      </c>
      <c r="V246" s="123"/>
      <c r="W246" s="123"/>
      <c r="X246" s="123"/>
      <c r="Y246" s="123">
        <f t="shared" si="17"/>
        <v>0</v>
      </c>
      <c r="Z246" s="123">
        <v>0</v>
      </c>
      <c r="AA246" s="123"/>
      <c r="AB246" s="123"/>
      <c r="AC246" s="123"/>
      <c r="AD246" s="123">
        <f t="shared" si="18"/>
        <v>0</v>
      </c>
      <c r="AE246" s="123">
        <f t="shared" si="19"/>
        <v>0</v>
      </c>
    </row>
    <row r="247" spans="1:31" ht="23.25">
      <c r="A247" s="22"/>
      <c r="B247" s="78"/>
      <c r="C247" s="74" t="s">
        <v>367</v>
      </c>
      <c r="D247" s="59"/>
      <c r="E247" s="60"/>
      <c r="F247" s="123"/>
      <c r="G247" s="123"/>
      <c r="H247" s="123"/>
      <c r="I247" s="123"/>
      <c r="J247" s="123"/>
      <c r="K247" s="123"/>
      <c r="L247" s="123"/>
      <c r="M247" s="123"/>
      <c r="N247" s="123">
        <f t="shared" si="20"/>
        <v>0</v>
      </c>
      <c r="O247" s="123"/>
      <c r="P247" s="123"/>
      <c r="Q247" s="123"/>
      <c r="R247" s="123"/>
      <c r="S247" s="123"/>
      <c r="T247" s="123">
        <f t="shared" si="16"/>
        <v>0</v>
      </c>
      <c r="U247" s="123"/>
      <c r="V247" s="123"/>
      <c r="W247" s="123"/>
      <c r="X247" s="123"/>
      <c r="Y247" s="123">
        <f t="shared" si="17"/>
        <v>0</v>
      </c>
      <c r="Z247" s="123"/>
      <c r="AA247" s="123"/>
      <c r="AB247" s="123"/>
      <c r="AC247" s="123"/>
      <c r="AD247" s="123">
        <f t="shared" si="18"/>
        <v>0</v>
      </c>
      <c r="AE247" s="123">
        <f t="shared" si="19"/>
        <v>0</v>
      </c>
    </row>
    <row r="248" spans="1:31" ht="23.25">
      <c r="A248" s="22">
        <v>54040010</v>
      </c>
      <c r="B248" s="78"/>
      <c r="C248" s="59"/>
      <c r="D248" s="59" t="s">
        <v>368</v>
      </c>
      <c r="E248" s="60"/>
      <c r="F248" s="123">
        <v>34000000</v>
      </c>
      <c r="G248" s="123"/>
      <c r="H248" s="123"/>
      <c r="I248" s="123"/>
      <c r="J248" s="123"/>
      <c r="K248" s="123"/>
      <c r="L248" s="123"/>
      <c r="M248" s="123"/>
      <c r="N248" s="123">
        <f t="shared" si="20"/>
        <v>34000000</v>
      </c>
      <c r="O248" s="123">
        <v>26000000</v>
      </c>
      <c r="P248" s="123"/>
      <c r="Q248" s="123"/>
      <c r="R248" s="123"/>
      <c r="S248" s="123"/>
      <c r="T248" s="123">
        <f t="shared" si="16"/>
        <v>26000000</v>
      </c>
      <c r="U248" s="123">
        <v>15600000</v>
      </c>
      <c r="V248" s="123"/>
      <c r="W248" s="123"/>
      <c r="X248" s="123"/>
      <c r="Y248" s="123">
        <f t="shared" si="17"/>
        <v>15600000</v>
      </c>
      <c r="Z248" s="123">
        <v>10300000</v>
      </c>
      <c r="AA248" s="123"/>
      <c r="AB248" s="123"/>
      <c r="AC248" s="123"/>
      <c r="AD248" s="123">
        <f t="shared" si="18"/>
        <v>10300000</v>
      </c>
      <c r="AE248" s="123">
        <f t="shared" si="19"/>
        <v>85900000</v>
      </c>
    </row>
    <row r="249" spans="1:31" ht="23.25">
      <c r="A249" s="22">
        <v>54040020</v>
      </c>
      <c r="B249" s="78"/>
      <c r="C249" s="59"/>
      <c r="D249" s="59" t="s">
        <v>369</v>
      </c>
      <c r="E249" s="60"/>
      <c r="F249" s="123">
        <v>1000</v>
      </c>
      <c r="G249" s="123"/>
      <c r="H249" s="123"/>
      <c r="I249" s="123"/>
      <c r="J249" s="123"/>
      <c r="K249" s="123"/>
      <c r="L249" s="123"/>
      <c r="M249" s="123"/>
      <c r="N249" s="123">
        <f t="shared" si="20"/>
        <v>1000</v>
      </c>
      <c r="O249" s="123">
        <v>0</v>
      </c>
      <c r="P249" s="123"/>
      <c r="Q249" s="123"/>
      <c r="R249" s="123"/>
      <c r="S249" s="123"/>
      <c r="T249" s="123">
        <f t="shared" si="16"/>
        <v>0</v>
      </c>
      <c r="U249" s="123">
        <v>7000</v>
      </c>
      <c r="V249" s="123"/>
      <c r="W249" s="123"/>
      <c r="X249" s="123"/>
      <c r="Y249" s="123">
        <f t="shared" si="17"/>
        <v>7000</v>
      </c>
      <c r="Z249" s="123">
        <v>0</v>
      </c>
      <c r="AA249" s="123"/>
      <c r="AB249" s="123"/>
      <c r="AC249" s="123"/>
      <c r="AD249" s="123">
        <f t="shared" si="18"/>
        <v>0</v>
      </c>
      <c r="AE249" s="123">
        <f t="shared" si="19"/>
        <v>8000</v>
      </c>
    </row>
    <row r="250" spans="1:31" ht="23.25">
      <c r="A250" s="22">
        <v>54040030</v>
      </c>
      <c r="B250" s="78"/>
      <c r="C250" s="59"/>
      <c r="D250" s="59" t="s">
        <v>370</v>
      </c>
      <c r="E250" s="60"/>
      <c r="F250" s="123">
        <v>10000</v>
      </c>
      <c r="G250" s="123"/>
      <c r="H250" s="123"/>
      <c r="I250" s="123"/>
      <c r="J250" s="123"/>
      <c r="K250" s="123"/>
      <c r="L250" s="123"/>
      <c r="M250" s="123"/>
      <c r="N250" s="123">
        <f t="shared" si="20"/>
        <v>10000</v>
      </c>
      <c r="O250" s="123">
        <v>6000</v>
      </c>
      <c r="P250" s="123"/>
      <c r="Q250" s="123"/>
      <c r="R250" s="123"/>
      <c r="S250" s="123"/>
      <c r="T250" s="123">
        <f t="shared" si="16"/>
        <v>6000</v>
      </c>
      <c r="U250" s="123">
        <v>0</v>
      </c>
      <c r="V250" s="123"/>
      <c r="W250" s="123"/>
      <c r="X250" s="123"/>
      <c r="Y250" s="123">
        <f t="shared" si="17"/>
        <v>0</v>
      </c>
      <c r="Z250" s="123">
        <v>0</v>
      </c>
      <c r="AA250" s="123"/>
      <c r="AB250" s="123"/>
      <c r="AC250" s="123"/>
      <c r="AD250" s="123">
        <f t="shared" si="18"/>
        <v>0</v>
      </c>
      <c r="AE250" s="123">
        <f t="shared" si="19"/>
        <v>16000</v>
      </c>
    </row>
    <row r="251" spans="1:31" ht="23.25">
      <c r="A251" s="22">
        <v>54040040</v>
      </c>
      <c r="B251" s="78"/>
      <c r="C251" s="59"/>
      <c r="D251" s="59" t="s">
        <v>371</v>
      </c>
      <c r="E251" s="60"/>
      <c r="F251" s="123">
        <v>1250000</v>
      </c>
      <c r="G251" s="123"/>
      <c r="H251" s="123"/>
      <c r="I251" s="123"/>
      <c r="J251" s="123"/>
      <c r="K251" s="123"/>
      <c r="L251" s="123"/>
      <c r="M251" s="123"/>
      <c r="N251" s="123">
        <f t="shared" si="20"/>
        <v>1250000</v>
      </c>
      <c r="O251" s="123">
        <v>1320000</v>
      </c>
      <c r="P251" s="123"/>
      <c r="Q251" s="123"/>
      <c r="R251" s="123"/>
      <c r="S251" s="123"/>
      <c r="T251" s="123">
        <f t="shared" si="16"/>
        <v>1320000</v>
      </c>
      <c r="U251" s="123">
        <v>1100000</v>
      </c>
      <c r="V251" s="123"/>
      <c r="W251" s="123"/>
      <c r="X251" s="123"/>
      <c r="Y251" s="123">
        <f t="shared" si="17"/>
        <v>1100000</v>
      </c>
      <c r="Z251" s="123">
        <v>510000</v>
      </c>
      <c r="AA251" s="123"/>
      <c r="AB251" s="123"/>
      <c r="AC251" s="123"/>
      <c r="AD251" s="123">
        <f t="shared" si="18"/>
        <v>510000</v>
      </c>
      <c r="AE251" s="123">
        <f t="shared" si="19"/>
        <v>4180000</v>
      </c>
    </row>
    <row r="252" spans="1:31" ht="23.25">
      <c r="A252" s="22">
        <v>54040050</v>
      </c>
      <c r="B252" s="78"/>
      <c r="C252" s="59"/>
      <c r="D252" s="59" t="s">
        <v>372</v>
      </c>
      <c r="E252" s="60"/>
      <c r="F252" s="123">
        <v>970000</v>
      </c>
      <c r="G252" s="123"/>
      <c r="H252" s="123"/>
      <c r="I252" s="123"/>
      <c r="J252" s="123"/>
      <c r="K252" s="123"/>
      <c r="L252" s="123"/>
      <c r="M252" s="123"/>
      <c r="N252" s="123">
        <f t="shared" si="20"/>
        <v>970000</v>
      </c>
      <c r="O252" s="123">
        <v>1360000</v>
      </c>
      <c r="P252" s="123"/>
      <c r="Q252" s="123"/>
      <c r="R252" s="123"/>
      <c r="S252" s="123"/>
      <c r="T252" s="123">
        <f t="shared" si="16"/>
        <v>1360000</v>
      </c>
      <c r="U252" s="123">
        <v>850000</v>
      </c>
      <c r="V252" s="123"/>
      <c r="W252" s="123"/>
      <c r="X252" s="123"/>
      <c r="Y252" s="123">
        <f t="shared" si="17"/>
        <v>850000</v>
      </c>
      <c r="Z252" s="123">
        <v>400000</v>
      </c>
      <c r="AA252" s="123"/>
      <c r="AB252" s="123"/>
      <c r="AC252" s="123"/>
      <c r="AD252" s="123">
        <f t="shared" si="18"/>
        <v>400000</v>
      </c>
      <c r="AE252" s="123">
        <f t="shared" si="19"/>
        <v>3580000</v>
      </c>
    </row>
    <row r="253" spans="1:31" ht="23.25">
      <c r="A253" s="36"/>
      <c r="B253" s="89"/>
      <c r="C253" s="87" t="s">
        <v>373</v>
      </c>
      <c r="D253" s="53"/>
      <c r="E253" s="88"/>
      <c r="F253" s="123"/>
      <c r="G253" s="123"/>
      <c r="H253" s="123"/>
      <c r="I253" s="123"/>
      <c r="J253" s="123"/>
      <c r="K253" s="123"/>
      <c r="L253" s="123"/>
      <c r="M253" s="123"/>
      <c r="N253" s="123">
        <f t="shared" si="20"/>
        <v>0</v>
      </c>
      <c r="O253" s="123"/>
      <c r="P253" s="123"/>
      <c r="Q253" s="123"/>
      <c r="R253" s="123"/>
      <c r="S253" s="123"/>
      <c r="T253" s="123">
        <f t="shared" si="16"/>
        <v>0</v>
      </c>
      <c r="U253" s="123"/>
      <c r="V253" s="123"/>
      <c r="W253" s="123"/>
      <c r="X253" s="123"/>
      <c r="Y253" s="123">
        <f t="shared" si="17"/>
        <v>0</v>
      </c>
      <c r="Z253" s="123"/>
      <c r="AA253" s="123"/>
      <c r="AB253" s="123"/>
      <c r="AC253" s="123"/>
      <c r="AD253" s="123">
        <f t="shared" si="18"/>
        <v>0</v>
      </c>
      <c r="AE253" s="123">
        <f t="shared" si="19"/>
        <v>0</v>
      </c>
    </row>
    <row r="254" spans="1:31" ht="23.25">
      <c r="A254" s="22">
        <v>54050010</v>
      </c>
      <c r="B254" s="78"/>
      <c r="C254" s="59"/>
      <c r="D254" s="59" t="s">
        <v>374</v>
      </c>
      <c r="E254" s="60"/>
      <c r="F254" s="123">
        <v>275000</v>
      </c>
      <c r="G254" s="123"/>
      <c r="H254" s="123"/>
      <c r="I254" s="123"/>
      <c r="J254" s="123"/>
      <c r="K254" s="123"/>
      <c r="L254" s="123"/>
      <c r="M254" s="123"/>
      <c r="N254" s="123">
        <f t="shared" si="20"/>
        <v>275000</v>
      </c>
      <c r="O254" s="123">
        <v>105000</v>
      </c>
      <c r="P254" s="123"/>
      <c r="Q254" s="123"/>
      <c r="R254" s="123"/>
      <c r="S254" s="123"/>
      <c r="T254" s="123">
        <f t="shared" si="16"/>
        <v>105000</v>
      </c>
      <c r="U254" s="123">
        <v>110000</v>
      </c>
      <c r="V254" s="123"/>
      <c r="W254" s="123"/>
      <c r="X254" s="123"/>
      <c r="Y254" s="123">
        <f t="shared" si="17"/>
        <v>110000</v>
      </c>
      <c r="Z254" s="123">
        <v>40000</v>
      </c>
      <c r="AA254" s="123"/>
      <c r="AB254" s="123"/>
      <c r="AC254" s="123"/>
      <c r="AD254" s="123">
        <f t="shared" si="18"/>
        <v>40000</v>
      </c>
      <c r="AE254" s="123">
        <f t="shared" si="19"/>
        <v>530000</v>
      </c>
    </row>
    <row r="255" spans="1:31" ht="23.25">
      <c r="A255" s="22">
        <v>54050020</v>
      </c>
      <c r="B255" s="78"/>
      <c r="C255" s="59"/>
      <c r="D255" s="59" t="s">
        <v>375</v>
      </c>
      <c r="E255" s="60"/>
      <c r="F255" s="123">
        <v>6000</v>
      </c>
      <c r="G255" s="123"/>
      <c r="H255" s="123"/>
      <c r="I255" s="123"/>
      <c r="J255" s="123"/>
      <c r="K255" s="123"/>
      <c r="L255" s="123"/>
      <c r="M255" s="123"/>
      <c r="N255" s="123">
        <f t="shared" si="20"/>
        <v>6000</v>
      </c>
      <c r="O255" s="123">
        <v>1000</v>
      </c>
      <c r="P255" s="123"/>
      <c r="Q255" s="123"/>
      <c r="R255" s="123"/>
      <c r="S255" s="123"/>
      <c r="T255" s="123">
        <f t="shared" si="16"/>
        <v>1000</v>
      </c>
      <c r="U255" s="123">
        <v>3000</v>
      </c>
      <c r="V255" s="123"/>
      <c r="W255" s="123"/>
      <c r="X255" s="123"/>
      <c r="Y255" s="123">
        <f t="shared" si="17"/>
        <v>3000</v>
      </c>
      <c r="Z255" s="123">
        <v>2000</v>
      </c>
      <c r="AA255" s="123"/>
      <c r="AB255" s="123"/>
      <c r="AC255" s="123"/>
      <c r="AD255" s="123">
        <f t="shared" si="18"/>
        <v>2000</v>
      </c>
      <c r="AE255" s="123">
        <f t="shared" si="19"/>
        <v>12000</v>
      </c>
    </row>
    <row r="256" spans="1:31" ht="23.25">
      <c r="A256" s="22">
        <v>54050030</v>
      </c>
      <c r="B256" s="78"/>
      <c r="C256" s="59"/>
      <c r="D256" s="59" t="s">
        <v>376</v>
      </c>
      <c r="E256" s="60"/>
      <c r="F256" s="123">
        <v>120000</v>
      </c>
      <c r="G256" s="123"/>
      <c r="H256" s="123"/>
      <c r="I256" s="123"/>
      <c r="J256" s="123"/>
      <c r="K256" s="123"/>
      <c r="L256" s="123"/>
      <c r="M256" s="123"/>
      <c r="N256" s="123">
        <f t="shared" si="20"/>
        <v>120000</v>
      </c>
      <c r="O256" s="123">
        <v>40000</v>
      </c>
      <c r="P256" s="123"/>
      <c r="Q256" s="123"/>
      <c r="R256" s="123"/>
      <c r="S256" s="123"/>
      <c r="T256" s="123">
        <f t="shared" si="16"/>
        <v>40000</v>
      </c>
      <c r="U256" s="123">
        <v>22000</v>
      </c>
      <c r="V256" s="123"/>
      <c r="W256" s="123"/>
      <c r="X256" s="123"/>
      <c r="Y256" s="123">
        <f t="shared" si="17"/>
        <v>22000</v>
      </c>
      <c r="Z256" s="123">
        <v>17000</v>
      </c>
      <c r="AA256" s="123"/>
      <c r="AB256" s="123"/>
      <c r="AC256" s="123"/>
      <c r="AD256" s="123">
        <f t="shared" si="18"/>
        <v>17000</v>
      </c>
      <c r="AE256" s="123">
        <f t="shared" si="19"/>
        <v>199000</v>
      </c>
    </row>
    <row r="257" spans="1:34" ht="23.25">
      <c r="A257" s="22">
        <v>54050040</v>
      </c>
      <c r="B257" s="78"/>
      <c r="C257" s="59"/>
      <c r="D257" s="59" t="s">
        <v>377</v>
      </c>
      <c r="E257" s="60"/>
      <c r="F257" s="123">
        <v>320000</v>
      </c>
      <c r="G257" s="123"/>
      <c r="H257" s="123"/>
      <c r="I257" s="123"/>
      <c r="J257" s="123"/>
      <c r="K257" s="123"/>
      <c r="L257" s="123"/>
      <c r="M257" s="123"/>
      <c r="N257" s="123">
        <f t="shared" si="20"/>
        <v>320000</v>
      </c>
      <c r="O257" s="123">
        <v>120000</v>
      </c>
      <c r="P257" s="123"/>
      <c r="Q257" s="123"/>
      <c r="R257" s="123"/>
      <c r="S257" s="123"/>
      <c r="T257" s="123">
        <f t="shared" si="16"/>
        <v>120000</v>
      </c>
      <c r="U257" s="123">
        <v>100000</v>
      </c>
      <c r="V257" s="123"/>
      <c r="W257" s="123"/>
      <c r="X257" s="123"/>
      <c r="Y257" s="123">
        <f t="shared" si="17"/>
        <v>100000</v>
      </c>
      <c r="Z257" s="123">
        <v>78000</v>
      </c>
      <c r="AA257" s="123"/>
      <c r="AB257" s="123"/>
      <c r="AC257" s="123"/>
      <c r="AD257" s="123">
        <f t="shared" si="18"/>
        <v>78000</v>
      </c>
      <c r="AE257" s="123">
        <f t="shared" si="19"/>
        <v>618000</v>
      </c>
    </row>
    <row r="258" spans="1:34" ht="23.25">
      <c r="A258" s="22">
        <v>54051010</v>
      </c>
      <c r="B258" s="78"/>
      <c r="C258" s="59"/>
      <c r="D258" s="59" t="s">
        <v>378</v>
      </c>
      <c r="E258" s="60"/>
      <c r="F258" s="123">
        <v>260000</v>
      </c>
      <c r="G258" s="123"/>
      <c r="H258" s="123"/>
      <c r="I258" s="123"/>
      <c r="J258" s="123"/>
      <c r="K258" s="123"/>
      <c r="L258" s="123"/>
      <c r="M258" s="123"/>
      <c r="N258" s="123">
        <f t="shared" si="20"/>
        <v>260000</v>
      </c>
      <c r="O258" s="123">
        <v>0</v>
      </c>
      <c r="P258" s="123"/>
      <c r="Q258" s="123"/>
      <c r="R258" s="123"/>
      <c r="S258" s="123"/>
      <c r="T258" s="123">
        <f t="shared" si="16"/>
        <v>0</v>
      </c>
      <c r="U258" s="123">
        <v>0</v>
      </c>
      <c r="V258" s="123"/>
      <c r="W258" s="123"/>
      <c r="X258" s="123"/>
      <c r="Y258" s="123">
        <f t="shared" si="17"/>
        <v>0</v>
      </c>
      <c r="Z258" s="123">
        <v>0</v>
      </c>
      <c r="AA258" s="123"/>
      <c r="AB258" s="123"/>
      <c r="AC258" s="123"/>
      <c r="AD258" s="123">
        <f t="shared" si="18"/>
        <v>0</v>
      </c>
      <c r="AE258" s="123">
        <f t="shared" si="19"/>
        <v>260000</v>
      </c>
    </row>
    <row r="259" spans="1:34" ht="23.25">
      <c r="A259" s="22">
        <v>54051020</v>
      </c>
      <c r="B259" s="78"/>
      <c r="C259" s="59"/>
      <c r="D259" s="59" t="s">
        <v>379</v>
      </c>
      <c r="E259" s="60"/>
      <c r="F259" s="123">
        <v>180000</v>
      </c>
      <c r="G259" s="123"/>
      <c r="H259" s="123"/>
      <c r="I259" s="123"/>
      <c r="J259" s="123"/>
      <c r="K259" s="123"/>
      <c r="L259" s="123"/>
      <c r="M259" s="123"/>
      <c r="N259" s="123">
        <f t="shared" si="20"/>
        <v>180000</v>
      </c>
      <c r="O259" s="123">
        <v>99000</v>
      </c>
      <c r="P259" s="123"/>
      <c r="Q259" s="123"/>
      <c r="R259" s="123"/>
      <c r="S259" s="123"/>
      <c r="T259" s="123">
        <f t="shared" si="16"/>
        <v>99000</v>
      </c>
      <c r="U259" s="123">
        <v>5000</v>
      </c>
      <c r="V259" s="123"/>
      <c r="W259" s="123"/>
      <c r="X259" s="123"/>
      <c r="Y259" s="123">
        <f t="shared" si="17"/>
        <v>5000</v>
      </c>
      <c r="Z259" s="123">
        <v>120000</v>
      </c>
      <c r="AA259" s="123"/>
      <c r="AB259" s="123"/>
      <c r="AC259" s="123"/>
      <c r="AD259" s="123">
        <f t="shared" si="18"/>
        <v>120000</v>
      </c>
      <c r="AE259" s="123">
        <f t="shared" si="19"/>
        <v>404000</v>
      </c>
    </row>
    <row r="260" spans="1:34" ht="23.25">
      <c r="A260" s="22">
        <v>54051030</v>
      </c>
      <c r="B260" s="78"/>
      <c r="C260" s="59"/>
      <c r="D260" s="59" t="s">
        <v>380</v>
      </c>
      <c r="E260" s="60"/>
      <c r="F260" s="123">
        <v>0</v>
      </c>
      <c r="G260" s="123"/>
      <c r="H260" s="123"/>
      <c r="I260" s="123"/>
      <c r="J260" s="123"/>
      <c r="K260" s="123"/>
      <c r="L260" s="123"/>
      <c r="M260" s="123"/>
      <c r="N260" s="123">
        <f t="shared" si="20"/>
        <v>0</v>
      </c>
      <c r="O260" s="123">
        <v>0</v>
      </c>
      <c r="P260" s="123"/>
      <c r="Q260" s="123"/>
      <c r="R260" s="123"/>
      <c r="S260" s="123"/>
      <c r="T260" s="123">
        <f t="shared" si="16"/>
        <v>0</v>
      </c>
      <c r="U260" s="123">
        <v>0</v>
      </c>
      <c r="V260" s="123"/>
      <c r="W260" s="123"/>
      <c r="X260" s="123"/>
      <c r="Y260" s="123">
        <f t="shared" si="17"/>
        <v>0</v>
      </c>
      <c r="Z260" s="123">
        <v>0</v>
      </c>
      <c r="AA260" s="123"/>
      <c r="AB260" s="123"/>
      <c r="AC260" s="123"/>
      <c r="AD260" s="123">
        <f t="shared" si="18"/>
        <v>0</v>
      </c>
      <c r="AE260" s="123">
        <f t="shared" si="19"/>
        <v>0</v>
      </c>
    </row>
    <row r="261" spans="1:34" ht="23.25">
      <c r="A261" s="22">
        <v>54051040</v>
      </c>
      <c r="B261" s="78"/>
      <c r="C261" s="59"/>
      <c r="D261" s="59" t="s">
        <v>381</v>
      </c>
      <c r="E261" s="60"/>
      <c r="F261" s="123">
        <v>2000</v>
      </c>
      <c r="G261" s="123"/>
      <c r="H261" s="123"/>
      <c r="I261" s="123"/>
      <c r="J261" s="123"/>
      <c r="K261" s="123"/>
      <c r="L261" s="123"/>
      <c r="M261" s="123"/>
      <c r="N261" s="123">
        <f t="shared" si="20"/>
        <v>2000</v>
      </c>
      <c r="O261" s="123">
        <v>0</v>
      </c>
      <c r="P261" s="123"/>
      <c r="Q261" s="123"/>
      <c r="R261" s="123"/>
      <c r="S261" s="123"/>
      <c r="T261" s="123">
        <f t="shared" si="16"/>
        <v>0</v>
      </c>
      <c r="U261" s="123">
        <v>0</v>
      </c>
      <c r="V261" s="123"/>
      <c r="W261" s="123"/>
      <c r="X261" s="123"/>
      <c r="Y261" s="123">
        <f t="shared" si="17"/>
        <v>0</v>
      </c>
      <c r="Z261" s="123">
        <v>1000</v>
      </c>
      <c r="AA261" s="123"/>
      <c r="AB261" s="123"/>
      <c r="AC261" s="123"/>
      <c r="AD261" s="123">
        <f t="shared" si="18"/>
        <v>1000</v>
      </c>
      <c r="AE261" s="123">
        <f t="shared" si="19"/>
        <v>3000</v>
      </c>
    </row>
    <row r="262" spans="1:34" ht="23.25">
      <c r="A262" s="22">
        <v>54052010</v>
      </c>
      <c r="B262" s="78"/>
      <c r="C262" s="59"/>
      <c r="D262" s="59" t="s">
        <v>382</v>
      </c>
      <c r="E262" s="60"/>
      <c r="F262" s="123">
        <v>98000</v>
      </c>
      <c r="G262" s="123"/>
      <c r="H262" s="123"/>
      <c r="I262" s="123"/>
      <c r="J262" s="123"/>
      <c r="K262" s="123"/>
      <c r="L262" s="123"/>
      <c r="M262" s="123"/>
      <c r="N262" s="123">
        <f t="shared" si="20"/>
        <v>98000</v>
      </c>
      <c r="O262" s="123">
        <v>30000</v>
      </c>
      <c r="P262" s="123"/>
      <c r="Q262" s="123"/>
      <c r="R262" s="123"/>
      <c r="S262" s="123"/>
      <c r="T262" s="123">
        <f t="shared" si="16"/>
        <v>30000</v>
      </c>
      <c r="U262" s="123">
        <v>40000</v>
      </c>
      <c r="V262" s="123"/>
      <c r="W262" s="123"/>
      <c r="X262" s="123"/>
      <c r="Y262" s="123">
        <f t="shared" si="17"/>
        <v>40000</v>
      </c>
      <c r="Z262" s="123">
        <v>20000</v>
      </c>
      <c r="AA262" s="123"/>
      <c r="AB262" s="123"/>
      <c r="AC262" s="123"/>
      <c r="AD262" s="123">
        <f t="shared" si="18"/>
        <v>20000</v>
      </c>
      <c r="AE262" s="123">
        <f t="shared" si="19"/>
        <v>188000</v>
      </c>
    </row>
    <row r="263" spans="1:34" ht="23.25">
      <c r="A263" s="22">
        <v>54052020</v>
      </c>
      <c r="B263" s="78"/>
      <c r="C263" s="59"/>
      <c r="D263" s="59" t="s">
        <v>383</v>
      </c>
      <c r="E263" s="60"/>
      <c r="F263" s="123">
        <v>20000</v>
      </c>
      <c r="G263" s="123"/>
      <c r="H263" s="123"/>
      <c r="I263" s="123"/>
      <c r="J263" s="123"/>
      <c r="K263" s="123"/>
      <c r="L263" s="123"/>
      <c r="M263" s="123"/>
      <c r="N263" s="123">
        <f t="shared" si="20"/>
        <v>20000</v>
      </c>
      <c r="O263" s="123">
        <v>22000</v>
      </c>
      <c r="P263" s="123"/>
      <c r="Q263" s="123"/>
      <c r="R263" s="123"/>
      <c r="S263" s="123"/>
      <c r="T263" s="123">
        <f t="shared" si="16"/>
        <v>22000</v>
      </c>
      <c r="U263" s="123">
        <v>58000</v>
      </c>
      <c r="V263" s="123"/>
      <c r="W263" s="123"/>
      <c r="X263" s="123"/>
      <c r="Y263" s="123">
        <f t="shared" si="17"/>
        <v>58000</v>
      </c>
      <c r="Z263" s="123">
        <v>200000</v>
      </c>
      <c r="AA263" s="123"/>
      <c r="AB263" s="123"/>
      <c r="AC263" s="123"/>
      <c r="AD263" s="123">
        <f t="shared" si="18"/>
        <v>200000</v>
      </c>
      <c r="AE263" s="123">
        <f t="shared" si="19"/>
        <v>300000</v>
      </c>
    </row>
    <row r="264" spans="1:34" ht="23.25">
      <c r="A264" s="22">
        <v>54052030</v>
      </c>
      <c r="B264" s="78"/>
      <c r="C264" s="59"/>
      <c r="D264" s="59" t="s">
        <v>384</v>
      </c>
      <c r="E264" s="60"/>
      <c r="F264" s="123">
        <v>130000</v>
      </c>
      <c r="G264" s="123"/>
      <c r="H264" s="123"/>
      <c r="I264" s="123"/>
      <c r="J264" s="123"/>
      <c r="K264" s="123"/>
      <c r="L264" s="123"/>
      <c r="M264" s="123"/>
      <c r="N264" s="123">
        <f t="shared" si="20"/>
        <v>130000</v>
      </c>
      <c r="O264" s="123">
        <v>135000</v>
      </c>
      <c r="P264" s="123"/>
      <c r="Q264" s="123"/>
      <c r="R264" s="123"/>
      <c r="S264" s="123"/>
      <c r="T264" s="123">
        <f t="shared" si="16"/>
        <v>135000</v>
      </c>
      <c r="U264" s="123">
        <v>700000</v>
      </c>
      <c r="V264" s="123"/>
      <c r="W264" s="123"/>
      <c r="X264" s="123"/>
      <c r="Y264" s="123">
        <f t="shared" si="17"/>
        <v>700000</v>
      </c>
      <c r="Z264" s="123">
        <v>110000</v>
      </c>
      <c r="AA264" s="123"/>
      <c r="AB264" s="123"/>
      <c r="AC264" s="123"/>
      <c r="AD264" s="123">
        <f t="shared" si="18"/>
        <v>110000</v>
      </c>
      <c r="AE264" s="123">
        <f t="shared" si="19"/>
        <v>1075000</v>
      </c>
    </row>
    <row r="265" spans="1:34" ht="23.25">
      <c r="A265" s="36"/>
      <c r="B265" s="89"/>
      <c r="C265" s="87" t="s">
        <v>385</v>
      </c>
      <c r="D265" s="53"/>
      <c r="E265" s="88"/>
      <c r="F265" s="123"/>
      <c r="G265" s="123"/>
      <c r="H265" s="123"/>
      <c r="I265" s="123"/>
      <c r="J265" s="123"/>
      <c r="K265" s="123"/>
      <c r="L265" s="123"/>
      <c r="M265" s="123"/>
      <c r="N265" s="123">
        <f t="shared" si="20"/>
        <v>0</v>
      </c>
      <c r="O265" s="123"/>
      <c r="P265" s="123"/>
      <c r="Q265" s="123"/>
      <c r="R265" s="123"/>
      <c r="S265" s="123"/>
      <c r="T265" s="123">
        <f t="shared" si="16"/>
        <v>0</v>
      </c>
      <c r="U265" s="123"/>
      <c r="V265" s="123"/>
      <c r="W265" s="123"/>
      <c r="X265" s="123"/>
      <c r="Y265" s="123">
        <f t="shared" si="17"/>
        <v>0</v>
      </c>
      <c r="Z265" s="123"/>
      <c r="AA265" s="123"/>
      <c r="AB265" s="123"/>
      <c r="AC265" s="123"/>
      <c r="AD265" s="123">
        <f t="shared" si="18"/>
        <v>0</v>
      </c>
      <c r="AE265" s="123">
        <f t="shared" si="19"/>
        <v>0</v>
      </c>
    </row>
    <row r="266" spans="1:34" ht="23.25">
      <c r="A266" s="22">
        <v>54060010</v>
      </c>
      <c r="B266" s="78"/>
      <c r="C266" s="59"/>
      <c r="D266" s="59" t="s">
        <v>386</v>
      </c>
      <c r="E266" s="60"/>
      <c r="F266" s="123">
        <v>0</v>
      </c>
      <c r="G266" s="123"/>
      <c r="H266" s="123"/>
      <c r="I266" s="123"/>
      <c r="J266" s="123"/>
      <c r="K266" s="123"/>
      <c r="L266" s="123"/>
      <c r="M266" s="123"/>
      <c r="N266" s="123">
        <f t="shared" si="20"/>
        <v>0</v>
      </c>
      <c r="O266" s="123">
        <v>0</v>
      </c>
      <c r="P266" s="123"/>
      <c r="Q266" s="123"/>
      <c r="R266" s="123"/>
      <c r="S266" s="123"/>
      <c r="T266" s="123">
        <f t="shared" si="16"/>
        <v>0</v>
      </c>
      <c r="U266" s="123">
        <v>0</v>
      </c>
      <c r="V266" s="123"/>
      <c r="W266" s="123"/>
      <c r="X266" s="123"/>
      <c r="Y266" s="123">
        <f t="shared" si="17"/>
        <v>0</v>
      </c>
      <c r="Z266" s="123">
        <v>0</v>
      </c>
      <c r="AA266" s="123"/>
      <c r="AB266" s="123"/>
      <c r="AC266" s="123"/>
      <c r="AD266" s="123">
        <f t="shared" si="18"/>
        <v>0</v>
      </c>
      <c r="AE266" s="123">
        <f t="shared" si="19"/>
        <v>0</v>
      </c>
    </row>
    <row r="267" spans="1:34" ht="23.25">
      <c r="A267" s="22">
        <v>54060020</v>
      </c>
      <c r="B267" s="78"/>
      <c r="C267" s="59"/>
      <c r="D267" s="59" t="s">
        <v>387</v>
      </c>
      <c r="E267" s="60"/>
      <c r="F267" s="123">
        <v>0</v>
      </c>
      <c r="G267" s="123"/>
      <c r="H267" s="123"/>
      <c r="I267" s="123"/>
      <c r="J267" s="123"/>
      <c r="K267" s="123"/>
      <c r="L267" s="123"/>
      <c r="M267" s="123"/>
      <c r="N267" s="123">
        <f t="shared" si="20"/>
        <v>0</v>
      </c>
      <c r="O267" s="123">
        <v>0</v>
      </c>
      <c r="P267" s="123"/>
      <c r="Q267" s="123"/>
      <c r="R267" s="123"/>
      <c r="S267" s="123"/>
      <c r="T267" s="123">
        <f t="shared" si="16"/>
        <v>0</v>
      </c>
      <c r="U267" s="123">
        <v>0</v>
      </c>
      <c r="V267" s="123"/>
      <c r="W267" s="123"/>
      <c r="X267" s="123"/>
      <c r="Y267" s="123">
        <f t="shared" si="17"/>
        <v>0</v>
      </c>
      <c r="Z267" s="123">
        <v>0</v>
      </c>
      <c r="AA267" s="123"/>
      <c r="AB267" s="123"/>
      <c r="AC267" s="123"/>
      <c r="AD267" s="123">
        <f t="shared" si="18"/>
        <v>0</v>
      </c>
      <c r="AE267" s="123">
        <f t="shared" si="19"/>
        <v>0</v>
      </c>
    </row>
    <row r="268" spans="1:34" ht="23.25">
      <c r="A268" s="22">
        <v>54060030</v>
      </c>
      <c r="B268" s="78"/>
      <c r="C268" s="59"/>
      <c r="D268" s="59" t="s">
        <v>388</v>
      </c>
      <c r="E268" s="60"/>
      <c r="F268" s="123">
        <v>700000</v>
      </c>
      <c r="G268" s="123"/>
      <c r="H268" s="123"/>
      <c r="I268" s="123"/>
      <c r="J268" s="123"/>
      <c r="K268" s="123"/>
      <c r="L268" s="123"/>
      <c r="M268" s="123"/>
      <c r="N268" s="123">
        <f t="shared" si="20"/>
        <v>700000</v>
      </c>
      <c r="O268" s="123">
        <v>200000</v>
      </c>
      <c r="P268" s="123"/>
      <c r="Q268" s="123"/>
      <c r="R268" s="123"/>
      <c r="S268" s="123"/>
      <c r="T268" s="123">
        <f t="shared" si="16"/>
        <v>200000</v>
      </c>
      <c r="U268" s="123">
        <v>150000</v>
      </c>
      <c r="V268" s="123"/>
      <c r="W268" s="123"/>
      <c r="X268" s="123"/>
      <c r="Y268" s="123">
        <f t="shared" si="17"/>
        <v>150000</v>
      </c>
      <c r="Z268" s="123">
        <v>180000</v>
      </c>
      <c r="AA268" s="123"/>
      <c r="AB268" s="123"/>
      <c r="AC268" s="123"/>
      <c r="AD268" s="123">
        <f t="shared" si="18"/>
        <v>180000</v>
      </c>
      <c r="AE268" s="123">
        <f t="shared" si="19"/>
        <v>1230000</v>
      </c>
    </row>
    <row r="269" spans="1:34" ht="23.25">
      <c r="A269" s="22">
        <v>54060040</v>
      </c>
      <c r="B269" s="78"/>
      <c r="C269" s="59"/>
      <c r="D269" s="59" t="s">
        <v>389</v>
      </c>
      <c r="E269" s="60"/>
      <c r="F269" s="123">
        <v>0</v>
      </c>
      <c r="G269" s="123"/>
      <c r="H269" s="123"/>
      <c r="I269" s="123"/>
      <c r="J269" s="123"/>
      <c r="K269" s="123"/>
      <c r="L269" s="123"/>
      <c r="M269" s="123"/>
      <c r="N269" s="123">
        <f t="shared" si="20"/>
        <v>0</v>
      </c>
      <c r="O269" s="123">
        <v>0</v>
      </c>
      <c r="P269" s="123"/>
      <c r="Q269" s="123"/>
      <c r="R269" s="123"/>
      <c r="S269" s="123"/>
      <c r="T269" s="123">
        <f t="shared" si="16"/>
        <v>0</v>
      </c>
      <c r="U269" s="123">
        <v>0</v>
      </c>
      <c r="V269" s="123"/>
      <c r="W269" s="123"/>
      <c r="X269" s="123"/>
      <c r="Y269" s="123">
        <f t="shared" si="17"/>
        <v>0</v>
      </c>
      <c r="Z269" s="123">
        <v>0</v>
      </c>
      <c r="AA269" s="123"/>
      <c r="AB269" s="123"/>
      <c r="AC269" s="123"/>
      <c r="AD269" s="123">
        <f t="shared" si="18"/>
        <v>0</v>
      </c>
      <c r="AE269" s="123">
        <f t="shared" si="19"/>
        <v>0</v>
      </c>
    </row>
    <row r="270" spans="1:34" ht="23.25">
      <c r="A270" s="22">
        <v>54060050</v>
      </c>
      <c r="B270" s="78"/>
      <c r="C270" s="59"/>
      <c r="D270" s="59" t="s">
        <v>390</v>
      </c>
      <c r="E270" s="60"/>
      <c r="F270" s="123">
        <v>1000000</v>
      </c>
      <c r="G270" s="123"/>
      <c r="H270" s="123"/>
      <c r="I270" s="123"/>
      <c r="J270" s="123"/>
      <c r="K270" s="123"/>
      <c r="L270" s="123"/>
      <c r="M270" s="123"/>
      <c r="N270" s="123">
        <f t="shared" si="20"/>
        <v>1000000</v>
      </c>
      <c r="O270" s="123">
        <v>405000</v>
      </c>
      <c r="P270" s="123"/>
      <c r="Q270" s="123"/>
      <c r="R270" s="123"/>
      <c r="S270" s="123"/>
      <c r="T270" s="123">
        <f t="shared" ref="T270:T286" si="21">SUM(O270:S270)</f>
        <v>405000</v>
      </c>
      <c r="U270" s="123">
        <v>150000</v>
      </c>
      <c r="V270" s="123"/>
      <c r="W270" s="123"/>
      <c r="X270" s="123"/>
      <c r="Y270" s="123">
        <f t="shared" ref="Y270:Y286" si="22">SUM(U270:X270)</f>
        <v>150000</v>
      </c>
      <c r="Z270" s="123">
        <v>291000</v>
      </c>
      <c r="AA270" s="123"/>
      <c r="AB270" s="123"/>
      <c r="AC270" s="123"/>
      <c r="AD270" s="123">
        <f t="shared" ref="AD270:AD286" si="23">SUM(Z270:AC270)</f>
        <v>291000</v>
      </c>
      <c r="AE270" s="123">
        <f t="shared" ref="AE270:AE286" si="24">SUM(N270,T270,Y270,AD270)</f>
        <v>1846000</v>
      </c>
    </row>
    <row r="271" spans="1:34" ht="23.25">
      <c r="A271" s="22"/>
      <c r="B271" s="79"/>
      <c r="C271" s="74" t="s">
        <v>391</v>
      </c>
      <c r="D271" s="59"/>
      <c r="E271" s="60"/>
      <c r="F271" s="123"/>
      <c r="G271" s="123"/>
      <c r="H271" s="123"/>
      <c r="I271" s="123"/>
      <c r="J271" s="123"/>
      <c r="K271" s="123"/>
      <c r="L271" s="123"/>
      <c r="M271" s="123"/>
      <c r="N271" s="123">
        <f t="shared" si="20"/>
        <v>0</v>
      </c>
      <c r="O271" s="123"/>
      <c r="P271" s="123"/>
      <c r="Q271" s="123"/>
      <c r="R271" s="123"/>
      <c r="S271" s="123"/>
      <c r="T271" s="123">
        <f t="shared" si="21"/>
        <v>0</v>
      </c>
      <c r="U271" s="123"/>
      <c r="V271" s="123"/>
      <c r="W271" s="123"/>
      <c r="X271" s="123"/>
      <c r="Y271" s="123">
        <f t="shared" si="22"/>
        <v>0</v>
      </c>
      <c r="Z271" s="123"/>
      <c r="AA271" s="123"/>
      <c r="AB271" s="123"/>
      <c r="AC271" s="123"/>
      <c r="AD271" s="123">
        <f t="shared" si="23"/>
        <v>0</v>
      </c>
      <c r="AE271" s="123">
        <f t="shared" si="24"/>
        <v>0</v>
      </c>
      <c r="AF271" s="128" t="s">
        <v>457</v>
      </c>
      <c r="AH271" s="128" t="s">
        <v>458</v>
      </c>
    </row>
    <row r="272" spans="1:34" ht="23.25">
      <c r="A272" s="22">
        <v>54070010</v>
      </c>
      <c r="B272" s="78"/>
      <c r="C272" s="59"/>
      <c r="D272" s="59" t="s">
        <v>392</v>
      </c>
      <c r="E272" s="60"/>
      <c r="F272" s="123">
        <v>1000</v>
      </c>
      <c r="G272" s="123"/>
      <c r="H272" s="123"/>
      <c r="I272" s="123"/>
      <c r="J272" s="123"/>
      <c r="K272" s="123"/>
      <c r="L272" s="123"/>
      <c r="M272" s="123"/>
      <c r="N272" s="123">
        <f t="shared" si="20"/>
        <v>1000</v>
      </c>
      <c r="O272" s="123">
        <v>0</v>
      </c>
      <c r="P272" s="123"/>
      <c r="Q272" s="123"/>
      <c r="R272" s="123"/>
      <c r="S272" s="123"/>
      <c r="T272" s="123">
        <f t="shared" si="21"/>
        <v>0</v>
      </c>
      <c r="U272" s="123">
        <v>0</v>
      </c>
      <c r="V272" s="123"/>
      <c r="W272" s="123"/>
      <c r="X272" s="123"/>
      <c r="Y272" s="123">
        <f t="shared" si="22"/>
        <v>0</v>
      </c>
      <c r="Z272" s="123">
        <v>0</v>
      </c>
      <c r="AA272" s="123"/>
      <c r="AB272" s="123"/>
      <c r="AC272" s="123"/>
      <c r="AD272" s="123">
        <f t="shared" si="23"/>
        <v>0</v>
      </c>
      <c r="AE272" s="123">
        <f t="shared" si="24"/>
        <v>1000</v>
      </c>
      <c r="AF272" s="2">
        <v>102857000</v>
      </c>
      <c r="AG272" s="2">
        <f>SUM(AE235:AE273)</f>
        <v>102857000</v>
      </c>
      <c r="AH272" s="129">
        <f>AF272-AG272</f>
        <v>0</v>
      </c>
    </row>
    <row r="273" spans="1:34" ht="23.25">
      <c r="A273" s="22">
        <v>54070020</v>
      </c>
      <c r="B273" s="78"/>
      <c r="C273" s="59"/>
      <c r="D273" s="59" t="s">
        <v>393</v>
      </c>
      <c r="E273" s="60"/>
      <c r="F273" s="123"/>
      <c r="G273" s="123"/>
      <c r="H273" s="123"/>
      <c r="I273" s="123"/>
      <c r="J273" s="123"/>
      <c r="K273" s="123"/>
      <c r="L273" s="123"/>
      <c r="M273" s="123"/>
      <c r="N273" s="123">
        <f t="shared" si="20"/>
        <v>0</v>
      </c>
      <c r="O273" s="123"/>
      <c r="P273" s="123"/>
      <c r="Q273" s="123"/>
      <c r="R273" s="123"/>
      <c r="S273" s="123"/>
      <c r="T273" s="123">
        <f t="shared" si="21"/>
        <v>0</v>
      </c>
      <c r="U273" s="123"/>
      <c r="V273" s="123"/>
      <c r="W273" s="123"/>
      <c r="X273" s="123"/>
      <c r="Y273" s="123">
        <f t="shared" si="22"/>
        <v>0</v>
      </c>
      <c r="Z273" s="123"/>
      <c r="AA273" s="123"/>
      <c r="AB273" s="123"/>
      <c r="AC273" s="123"/>
      <c r="AD273" s="123">
        <f t="shared" si="23"/>
        <v>0</v>
      </c>
      <c r="AE273" s="123">
        <f t="shared" si="24"/>
        <v>0</v>
      </c>
    </row>
    <row r="274" spans="1:34" ht="23.25" customHeight="1">
      <c r="A274" s="22"/>
      <c r="B274" s="78"/>
      <c r="C274" s="74" t="s">
        <v>394</v>
      </c>
      <c r="D274" s="59"/>
      <c r="E274" s="60"/>
      <c r="F274" s="123"/>
      <c r="G274" s="123"/>
      <c r="H274" s="123"/>
      <c r="I274" s="123"/>
      <c r="J274" s="123"/>
      <c r="K274" s="123"/>
      <c r="L274" s="123"/>
      <c r="M274" s="123"/>
      <c r="N274" s="123">
        <f t="shared" si="20"/>
        <v>0</v>
      </c>
      <c r="O274" s="123"/>
      <c r="P274" s="123"/>
      <c r="Q274" s="123"/>
      <c r="R274" s="123"/>
      <c r="S274" s="123"/>
      <c r="T274" s="123">
        <f t="shared" si="21"/>
        <v>0</v>
      </c>
      <c r="U274" s="123"/>
      <c r="V274" s="123"/>
      <c r="W274" s="123"/>
      <c r="X274" s="123"/>
      <c r="Y274" s="123">
        <f t="shared" si="22"/>
        <v>0</v>
      </c>
      <c r="Z274" s="123"/>
      <c r="AA274" s="123"/>
      <c r="AB274" s="123"/>
      <c r="AC274" s="123"/>
      <c r="AD274" s="123">
        <f t="shared" si="23"/>
        <v>0</v>
      </c>
      <c r="AE274" s="123">
        <f t="shared" si="24"/>
        <v>0</v>
      </c>
    </row>
    <row r="275" spans="1:34" ht="23.25" customHeight="1">
      <c r="A275" s="22">
        <v>54540008</v>
      </c>
      <c r="B275" s="78"/>
      <c r="C275" s="59"/>
      <c r="D275" s="59" t="s">
        <v>395</v>
      </c>
      <c r="E275" s="60"/>
      <c r="F275" s="123"/>
      <c r="G275" s="123"/>
      <c r="H275" s="123"/>
      <c r="I275" s="123"/>
      <c r="J275" s="123"/>
      <c r="K275" s="123"/>
      <c r="L275" s="123"/>
      <c r="M275" s="123"/>
      <c r="N275" s="123">
        <f t="shared" si="20"/>
        <v>0</v>
      </c>
      <c r="O275" s="123"/>
      <c r="P275" s="123"/>
      <c r="Q275" s="123"/>
      <c r="R275" s="123"/>
      <c r="S275" s="123"/>
      <c r="T275" s="123">
        <f t="shared" si="21"/>
        <v>0</v>
      </c>
      <c r="U275" s="123"/>
      <c r="V275" s="123"/>
      <c r="W275" s="123"/>
      <c r="X275" s="123"/>
      <c r="Y275" s="123">
        <f t="shared" si="22"/>
        <v>0</v>
      </c>
      <c r="Z275" s="123"/>
      <c r="AA275" s="123"/>
      <c r="AB275" s="123"/>
      <c r="AC275" s="123"/>
      <c r="AD275" s="123">
        <f t="shared" si="23"/>
        <v>0</v>
      </c>
      <c r="AE275" s="123">
        <f t="shared" si="24"/>
        <v>0</v>
      </c>
    </row>
    <row r="276" spans="1:34" ht="23.25" customHeight="1">
      <c r="A276" s="22">
        <v>54550008</v>
      </c>
      <c r="B276" s="78"/>
      <c r="C276" s="59"/>
      <c r="D276" s="59" t="s">
        <v>396</v>
      </c>
      <c r="E276" s="60"/>
      <c r="F276" s="123"/>
      <c r="G276" s="123"/>
      <c r="H276" s="123"/>
      <c r="I276" s="123"/>
      <c r="J276" s="123"/>
      <c r="K276" s="123"/>
      <c r="L276" s="123"/>
      <c r="M276" s="123"/>
      <c r="N276" s="123">
        <f t="shared" si="20"/>
        <v>0</v>
      </c>
      <c r="O276" s="123"/>
      <c r="P276" s="123"/>
      <c r="Q276" s="123"/>
      <c r="R276" s="123"/>
      <c r="S276" s="123"/>
      <c r="T276" s="123">
        <f t="shared" si="21"/>
        <v>0</v>
      </c>
      <c r="U276" s="123"/>
      <c r="V276" s="123"/>
      <c r="W276" s="123"/>
      <c r="X276" s="123"/>
      <c r="Y276" s="123">
        <f t="shared" si="22"/>
        <v>0</v>
      </c>
      <c r="Z276" s="123"/>
      <c r="AA276" s="123"/>
      <c r="AB276" s="123"/>
      <c r="AC276" s="123"/>
      <c r="AD276" s="123">
        <f t="shared" si="23"/>
        <v>0</v>
      </c>
      <c r="AE276" s="123">
        <f t="shared" si="24"/>
        <v>0</v>
      </c>
    </row>
    <row r="277" spans="1:34" ht="23.25">
      <c r="A277" s="22">
        <v>54551008</v>
      </c>
      <c r="B277" s="78"/>
      <c r="C277" s="59"/>
      <c r="D277" s="59" t="s">
        <v>397</v>
      </c>
      <c r="E277" s="60"/>
      <c r="F277" s="123"/>
      <c r="G277" s="123"/>
      <c r="H277" s="123"/>
      <c r="I277" s="123"/>
      <c r="J277" s="123"/>
      <c r="K277" s="123"/>
      <c r="L277" s="123"/>
      <c r="M277" s="123"/>
      <c r="N277" s="123">
        <f t="shared" si="20"/>
        <v>0</v>
      </c>
      <c r="O277" s="123"/>
      <c r="P277" s="123"/>
      <c r="Q277" s="123"/>
      <c r="R277" s="123"/>
      <c r="S277" s="123"/>
      <c r="T277" s="123">
        <f t="shared" si="21"/>
        <v>0</v>
      </c>
      <c r="U277" s="123"/>
      <c r="V277" s="123"/>
      <c r="W277" s="123"/>
      <c r="X277" s="123"/>
      <c r="Y277" s="123">
        <f t="shared" si="22"/>
        <v>0</v>
      </c>
      <c r="Z277" s="123"/>
      <c r="AA277" s="123"/>
      <c r="AB277" s="123"/>
      <c r="AC277" s="123"/>
      <c r="AD277" s="123">
        <f t="shared" si="23"/>
        <v>0</v>
      </c>
      <c r="AE277" s="123">
        <f t="shared" si="24"/>
        <v>0</v>
      </c>
    </row>
    <row r="278" spans="1:34" ht="23.25">
      <c r="A278" s="22">
        <v>54610010</v>
      </c>
      <c r="B278" s="78"/>
      <c r="C278" s="59"/>
      <c r="D278" s="59" t="s">
        <v>398</v>
      </c>
      <c r="E278" s="60"/>
      <c r="F278" s="123"/>
      <c r="G278" s="123"/>
      <c r="H278" s="123"/>
      <c r="I278" s="123"/>
      <c r="J278" s="123"/>
      <c r="K278" s="123"/>
      <c r="L278" s="123"/>
      <c r="M278" s="123"/>
      <c r="N278" s="123">
        <f t="shared" si="20"/>
        <v>0</v>
      </c>
      <c r="O278" s="123"/>
      <c r="P278" s="123"/>
      <c r="Q278" s="123"/>
      <c r="R278" s="123"/>
      <c r="S278" s="123"/>
      <c r="T278" s="123">
        <f t="shared" si="21"/>
        <v>0</v>
      </c>
      <c r="U278" s="123"/>
      <c r="V278" s="123"/>
      <c r="W278" s="123"/>
      <c r="X278" s="123"/>
      <c r="Y278" s="123">
        <f t="shared" si="22"/>
        <v>0</v>
      </c>
      <c r="Z278" s="123"/>
      <c r="AA278" s="123"/>
      <c r="AB278" s="123"/>
      <c r="AC278" s="123"/>
      <c r="AD278" s="123">
        <f t="shared" si="23"/>
        <v>0</v>
      </c>
      <c r="AE278" s="123">
        <f t="shared" si="24"/>
        <v>0</v>
      </c>
    </row>
    <row r="279" spans="1:34" ht="23.25">
      <c r="A279" s="22"/>
      <c r="B279" s="79" t="s">
        <v>353</v>
      </c>
      <c r="C279" s="59"/>
      <c r="D279" s="59"/>
      <c r="E279" s="60"/>
      <c r="F279" s="123"/>
      <c r="G279" s="123"/>
      <c r="H279" s="123"/>
      <c r="I279" s="123"/>
      <c r="J279" s="123"/>
      <c r="K279" s="123"/>
      <c r="L279" s="123"/>
      <c r="M279" s="123"/>
      <c r="N279" s="123">
        <f t="shared" si="20"/>
        <v>0</v>
      </c>
      <c r="O279" s="123"/>
      <c r="P279" s="123"/>
      <c r="Q279" s="123"/>
      <c r="R279" s="123"/>
      <c r="S279" s="123"/>
      <c r="T279" s="123">
        <f t="shared" si="21"/>
        <v>0</v>
      </c>
      <c r="U279" s="123"/>
      <c r="V279" s="123"/>
      <c r="W279" s="123"/>
      <c r="X279" s="123"/>
      <c r="Y279" s="123">
        <f t="shared" si="22"/>
        <v>0</v>
      </c>
      <c r="Z279" s="123"/>
      <c r="AA279" s="123"/>
      <c r="AB279" s="123"/>
      <c r="AC279" s="123"/>
      <c r="AD279" s="123">
        <f t="shared" si="23"/>
        <v>0</v>
      </c>
      <c r="AE279" s="123">
        <f t="shared" si="24"/>
        <v>0</v>
      </c>
    </row>
    <row r="280" spans="1:34" ht="23.25">
      <c r="A280" s="22"/>
      <c r="B280" s="78"/>
      <c r="C280" s="74" t="s">
        <v>399</v>
      </c>
      <c r="D280" s="59"/>
      <c r="E280" s="60"/>
      <c r="F280" s="123"/>
      <c r="G280" s="123"/>
      <c r="H280" s="123"/>
      <c r="I280" s="123"/>
      <c r="J280" s="123"/>
      <c r="K280" s="123"/>
      <c r="L280" s="123"/>
      <c r="M280" s="123"/>
      <c r="N280" s="123">
        <f t="shared" si="20"/>
        <v>0</v>
      </c>
      <c r="O280" s="123"/>
      <c r="P280" s="123"/>
      <c r="Q280" s="123"/>
      <c r="R280" s="123"/>
      <c r="S280" s="123"/>
      <c r="T280" s="123">
        <f t="shared" si="21"/>
        <v>0</v>
      </c>
      <c r="U280" s="123"/>
      <c r="V280" s="123"/>
      <c r="W280" s="123"/>
      <c r="X280" s="123"/>
      <c r="Y280" s="123">
        <f t="shared" si="22"/>
        <v>0</v>
      </c>
      <c r="Z280" s="123"/>
      <c r="AA280" s="123"/>
      <c r="AB280" s="123"/>
      <c r="AC280" s="123"/>
      <c r="AD280" s="123">
        <f t="shared" si="23"/>
        <v>0</v>
      </c>
      <c r="AE280" s="123">
        <f t="shared" si="24"/>
        <v>0</v>
      </c>
    </row>
    <row r="281" spans="1:34" ht="23.25">
      <c r="A281" s="82">
        <v>55010010</v>
      </c>
      <c r="B281" s="83"/>
      <c r="C281" s="84"/>
      <c r="D281" s="84" t="s">
        <v>399</v>
      </c>
      <c r="E281" s="85"/>
      <c r="F281" s="123"/>
      <c r="G281" s="123"/>
      <c r="H281" s="123"/>
      <c r="I281" s="123"/>
      <c r="J281" s="123"/>
      <c r="K281" s="123"/>
      <c r="L281" s="123"/>
      <c r="M281" s="123"/>
      <c r="N281" s="123">
        <f t="shared" si="20"/>
        <v>0</v>
      </c>
      <c r="O281" s="123"/>
      <c r="P281" s="123"/>
      <c r="Q281" s="123"/>
      <c r="R281" s="123"/>
      <c r="S281" s="123"/>
      <c r="T281" s="123">
        <f t="shared" si="21"/>
        <v>0</v>
      </c>
      <c r="U281" s="123"/>
      <c r="V281" s="123"/>
      <c r="W281" s="123"/>
      <c r="X281" s="123"/>
      <c r="Y281" s="123">
        <f t="shared" si="22"/>
        <v>0</v>
      </c>
      <c r="Z281" s="123"/>
      <c r="AA281" s="123"/>
      <c r="AB281" s="123"/>
      <c r="AC281" s="123"/>
      <c r="AD281" s="123">
        <f t="shared" si="23"/>
        <v>0</v>
      </c>
      <c r="AE281" s="123">
        <f t="shared" si="24"/>
        <v>0</v>
      </c>
    </row>
    <row r="282" spans="1:34" ht="23.25">
      <c r="A282" s="22"/>
      <c r="B282" s="79"/>
      <c r="C282" s="74" t="s">
        <v>400</v>
      </c>
      <c r="D282" s="59"/>
      <c r="E282" s="60"/>
      <c r="F282" s="123"/>
      <c r="G282" s="123"/>
      <c r="H282" s="123"/>
      <c r="I282" s="123"/>
      <c r="J282" s="123"/>
      <c r="K282" s="123"/>
      <c r="L282" s="123"/>
      <c r="M282" s="123"/>
      <c r="N282" s="123">
        <f t="shared" si="20"/>
        <v>0</v>
      </c>
      <c r="O282" s="123"/>
      <c r="P282" s="123"/>
      <c r="Q282" s="123"/>
      <c r="R282" s="123"/>
      <c r="S282" s="123"/>
      <c r="T282" s="123">
        <f t="shared" si="21"/>
        <v>0</v>
      </c>
      <c r="U282" s="123"/>
      <c r="V282" s="123"/>
      <c r="W282" s="123"/>
      <c r="X282" s="123"/>
      <c r="Y282" s="123">
        <f t="shared" si="22"/>
        <v>0</v>
      </c>
      <c r="Z282" s="123"/>
      <c r="AA282" s="123"/>
      <c r="AB282" s="123"/>
      <c r="AC282" s="123"/>
      <c r="AD282" s="123">
        <f t="shared" si="23"/>
        <v>0</v>
      </c>
      <c r="AE282" s="123">
        <f t="shared" si="24"/>
        <v>0</v>
      </c>
    </row>
    <row r="283" spans="1:34" ht="23.25">
      <c r="A283" s="22">
        <v>55020010</v>
      </c>
      <c r="B283" s="78"/>
      <c r="C283" s="59"/>
      <c r="D283" s="59" t="s">
        <v>401</v>
      </c>
      <c r="E283" s="60"/>
      <c r="F283" s="123"/>
      <c r="G283" s="123"/>
      <c r="H283" s="123"/>
      <c r="I283" s="123"/>
      <c r="J283" s="123"/>
      <c r="K283" s="123"/>
      <c r="L283" s="123"/>
      <c r="M283" s="123"/>
      <c r="N283" s="123">
        <f t="shared" si="20"/>
        <v>0</v>
      </c>
      <c r="O283" s="123"/>
      <c r="P283" s="123"/>
      <c r="Q283" s="123"/>
      <c r="R283" s="123"/>
      <c r="S283" s="123"/>
      <c r="T283" s="123">
        <f t="shared" si="21"/>
        <v>0</v>
      </c>
      <c r="U283" s="123"/>
      <c r="V283" s="123"/>
      <c r="W283" s="123"/>
      <c r="X283" s="123"/>
      <c r="Y283" s="123">
        <f t="shared" si="22"/>
        <v>0</v>
      </c>
      <c r="Z283" s="123"/>
      <c r="AA283" s="123"/>
      <c r="AB283" s="123"/>
      <c r="AC283" s="123"/>
      <c r="AD283" s="123">
        <f t="shared" si="23"/>
        <v>0</v>
      </c>
      <c r="AE283" s="123">
        <f t="shared" si="24"/>
        <v>0</v>
      </c>
    </row>
    <row r="284" spans="1:34" ht="23.25">
      <c r="A284" s="82">
        <v>55020020</v>
      </c>
      <c r="B284" s="83"/>
      <c r="C284" s="84"/>
      <c r="D284" s="84" t="s">
        <v>402</v>
      </c>
      <c r="E284" s="85"/>
      <c r="F284" s="123"/>
      <c r="G284" s="123"/>
      <c r="H284" s="123"/>
      <c r="I284" s="123"/>
      <c r="J284" s="123"/>
      <c r="K284" s="123"/>
      <c r="L284" s="123"/>
      <c r="M284" s="123"/>
      <c r="N284" s="123">
        <f t="shared" si="20"/>
        <v>0</v>
      </c>
      <c r="O284" s="123"/>
      <c r="P284" s="123"/>
      <c r="Q284" s="123"/>
      <c r="R284" s="123"/>
      <c r="S284" s="123"/>
      <c r="T284" s="123">
        <f t="shared" si="21"/>
        <v>0</v>
      </c>
      <c r="U284" s="123"/>
      <c r="V284" s="123"/>
      <c r="W284" s="123"/>
      <c r="X284" s="123"/>
      <c r="Y284" s="123">
        <f t="shared" si="22"/>
        <v>0</v>
      </c>
      <c r="Z284" s="123"/>
      <c r="AA284" s="123"/>
      <c r="AB284" s="123"/>
      <c r="AC284" s="123"/>
      <c r="AD284" s="123">
        <f t="shared" si="23"/>
        <v>0</v>
      </c>
      <c r="AE284" s="123">
        <f t="shared" si="24"/>
        <v>0</v>
      </c>
    </row>
    <row r="285" spans="1:34" ht="23.25">
      <c r="A285" s="22">
        <v>55020030</v>
      </c>
      <c r="B285" s="107"/>
      <c r="C285" s="99"/>
      <c r="D285" s="99" t="s">
        <v>403</v>
      </c>
      <c r="E285" s="108"/>
      <c r="F285" s="123"/>
      <c r="G285" s="123"/>
      <c r="H285" s="123"/>
      <c r="I285" s="123"/>
      <c r="J285" s="123"/>
      <c r="K285" s="123"/>
      <c r="L285" s="123"/>
      <c r="M285" s="123"/>
      <c r="N285" s="123">
        <f t="shared" si="20"/>
        <v>0</v>
      </c>
      <c r="O285" s="123"/>
      <c r="P285" s="123"/>
      <c r="Q285" s="123"/>
      <c r="R285" s="123"/>
      <c r="S285" s="123"/>
      <c r="T285" s="123">
        <f t="shared" si="21"/>
        <v>0</v>
      </c>
      <c r="U285" s="123"/>
      <c r="V285" s="123"/>
      <c r="W285" s="123"/>
      <c r="X285" s="123"/>
      <c r="Y285" s="123">
        <f t="shared" si="22"/>
        <v>0</v>
      </c>
      <c r="Z285" s="123"/>
      <c r="AA285" s="123"/>
      <c r="AB285" s="123"/>
      <c r="AC285" s="123"/>
      <c r="AD285" s="123">
        <f t="shared" si="23"/>
        <v>0</v>
      </c>
      <c r="AE285" s="123">
        <f t="shared" si="24"/>
        <v>0</v>
      </c>
      <c r="AF285" s="128" t="s">
        <v>457</v>
      </c>
      <c r="AG285" s="128" t="s">
        <v>458</v>
      </c>
    </row>
    <row r="286" spans="1:34" ht="23.25">
      <c r="A286" s="109"/>
      <c r="B286" s="156" t="s">
        <v>404</v>
      </c>
      <c r="C286" s="157"/>
      <c r="D286" s="157"/>
      <c r="E286" s="157"/>
      <c r="F286" s="123">
        <f>SUM(F12:F285)</f>
        <v>422923617.33999997</v>
      </c>
      <c r="G286" s="123">
        <f>SUM(G12:G285)</f>
        <v>3465249.84</v>
      </c>
      <c r="H286" s="123">
        <f t="shared" ref="H286:M286" si="25">SUM(H12:H285)</f>
        <v>5307364.16</v>
      </c>
      <c r="I286" s="123">
        <f t="shared" si="25"/>
        <v>17090360.59</v>
      </c>
      <c r="J286" s="123">
        <f t="shared" si="25"/>
        <v>6841231.4800000004</v>
      </c>
      <c r="K286" s="123">
        <f t="shared" si="25"/>
        <v>7142901.8799999999</v>
      </c>
      <c r="L286" s="123">
        <f t="shared" si="25"/>
        <v>3164953.6399999997</v>
      </c>
      <c r="M286" s="123">
        <f t="shared" si="25"/>
        <v>3713153.52</v>
      </c>
      <c r="N286" s="123">
        <f t="shared" si="20"/>
        <v>469648832.44999993</v>
      </c>
      <c r="O286" s="123">
        <f>SUM(O12:O285)</f>
        <v>342139429.51999998</v>
      </c>
      <c r="P286" s="123">
        <f>SUM(P12:P285)</f>
        <v>8854757.5199999996</v>
      </c>
      <c r="Q286" s="123">
        <f t="shared" ref="Q286:S286" si="26">SUM(Q12:Q285)</f>
        <v>5019739.88</v>
      </c>
      <c r="R286" s="123">
        <f t="shared" ref="R286" si="27">SUM(R12:R285)</f>
        <v>8752945.2800000012</v>
      </c>
      <c r="S286" s="123">
        <f t="shared" si="26"/>
        <v>5802879.3499999996</v>
      </c>
      <c r="T286" s="123">
        <f t="shared" si="21"/>
        <v>370569751.54999995</v>
      </c>
      <c r="U286" s="123">
        <f>SUM(U12:U285)</f>
        <v>577451755.03999996</v>
      </c>
      <c r="V286" s="123">
        <f>SUM(V12:V285)</f>
        <v>8023217.1200000001</v>
      </c>
      <c r="W286" s="123">
        <f t="shared" ref="W286" si="28">SUM(W12:W285)</f>
        <v>4894088.7200000007</v>
      </c>
      <c r="X286" s="123">
        <f t="shared" ref="X286" si="29">SUM(X12:X285)</f>
        <v>5981674.96</v>
      </c>
      <c r="Y286" s="123">
        <f t="shared" si="22"/>
        <v>596350735.84000003</v>
      </c>
      <c r="Z286" s="123">
        <f>SUM(Z12:Z285)</f>
        <v>380550097.48000002</v>
      </c>
      <c r="AA286" s="123">
        <f>SUM(AA12:AA285)</f>
        <v>7269174.7199999997</v>
      </c>
      <c r="AB286" s="123">
        <f t="shared" ref="AB286" si="30">SUM(AB12:AB285)</f>
        <v>3338917.12</v>
      </c>
      <c r="AC286" s="123">
        <f t="shared" ref="AC286" si="31">SUM(AC12:AC285)</f>
        <v>4913490.84</v>
      </c>
      <c r="AD286" s="123">
        <f t="shared" si="23"/>
        <v>396071680.16000003</v>
      </c>
      <c r="AE286" s="123">
        <f t="shared" si="24"/>
        <v>1832641000</v>
      </c>
      <c r="AF286" s="2">
        <v>1832641000</v>
      </c>
      <c r="AG286" s="2">
        <f>AF286-AE286</f>
        <v>0</v>
      </c>
      <c r="AH286" s="129"/>
    </row>
  </sheetData>
  <mergeCells count="6">
    <mergeCell ref="B286:E286"/>
    <mergeCell ref="A1:E1"/>
    <mergeCell ref="A2:E2"/>
    <mergeCell ref="A3:E3"/>
    <mergeCell ref="B6:E6"/>
    <mergeCell ref="B7:E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รายได้</vt:lpstr>
      <vt:lpstr>ค่าใช้จ่าย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watcharen sornsupap</dc:creator>
  <cp:lastModifiedBy>pawika saeyong</cp:lastModifiedBy>
  <dcterms:created xsi:type="dcterms:W3CDTF">2019-09-26T07:43:21Z</dcterms:created>
  <dcterms:modified xsi:type="dcterms:W3CDTF">2020-01-23T03:47:01Z</dcterms:modified>
</cp:coreProperties>
</file>