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24000" windowHeight="9735"/>
  </bookViews>
  <sheets>
    <sheet name="แผนใช้เงิน 61 จังหวัด" sheetId="1" r:id="rId1"/>
    <sheet name="แผนใช้เงิน 61 สาขาเดชอุดม" sheetId="6" r:id="rId2"/>
  </sheets>
  <definedNames>
    <definedName name="_xlnm.Print_Titles" localSheetId="0">'แผนใช้เงิน 61 จังหวัด'!$5:$6</definedName>
    <definedName name="_xlnm.Print_Titles" localSheetId="1">'แผนใช้เงิน 61 สาขาเดชอุดม'!$5:$6</definedName>
  </definedNames>
  <calcPr calcId="145621"/>
</workbook>
</file>

<file path=xl/calcChain.xml><?xml version="1.0" encoding="utf-8"?>
<calcChain xmlns="http://schemas.openxmlformats.org/spreadsheetml/2006/main">
  <c r="F55" i="6" l="1"/>
  <c r="G55" i="6"/>
  <c r="H55" i="6"/>
  <c r="I55" i="6"/>
  <c r="J55" i="6"/>
  <c r="K55" i="6"/>
  <c r="L55" i="6"/>
  <c r="M55" i="6"/>
  <c r="N55" i="6"/>
  <c r="O55" i="6"/>
  <c r="P55" i="6"/>
  <c r="E55" i="6"/>
  <c r="F93" i="1"/>
  <c r="G93" i="1"/>
  <c r="H93" i="1"/>
  <c r="I93" i="1"/>
  <c r="J93" i="1"/>
  <c r="K93" i="1"/>
  <c r="L93" i="1"/>
  <c r="M93" i="1"/>
  <c r="N93" i="1"/>
  <c r="O93" i="1"/>
  <c r="P93" i="1"/>
  <c r="E93" i="1"/>
  <c r="F76" i="1"/>
  <c r="G76" i="1"/>
  <c r="H76" i="1"/>
  <c r="I76" i="1"/>
  <c r="J76" i="1"/>
  <c r="K76" i="1"/>
  <c r="L76" i="1"/>
  <c r="M76" i="1"/>
  <c r="N76" i="1"/>
  <c r="O76" i="1"/>
  <c r="P76" i="1"/>
  <c r="E76" i="1"/>
  <c r="F155" i="1"/>
  <c r="F156" i="1" s="1"/>
  <c r="G155" i="1"/>
  <c r="G156" i="1" s="1"/>
  <c r="H155" i="1"/>
  <c r="H156" i="1" s="1"/>
  <c r="I155" i="1"/>
  <c r="J155" i="1"/>
  <c r="K155" i="1"/>
  <c r="L155" i="1"/>
  <c r="L156" i="1" s="1"/>
  <c r="M155" i="1"/>
  <c r="M156" i="1" s="1"/>
  <c r="N155" i="1"/>
  <c r="N156" i="1" s="1"/>
  <c r="O155" i="1"/>
  <c r="O156" i="1" s="1"/>
  <c r="P155" i="1"/>
  <c r="P156" i="1" s="1"/>
  <c r="P109" i="6"/>
  <c r="P110" i="6" s="1"/>
  <c r="F109" i="6"/>
  <c r="G109" i="6"/>
  <c r="G110" i="6" s="1"/>
  <c r="H109" i="6"/>
  <c r="H110" i="6" s="1"/>
  <c r="I109" i="6"/>
  <c r="I110" i="6" s="1"/>
  <c r="J109" i="6"/>
  <c r="J110" i="6" s="1"/>
  <c r="K109" i="6"/>
  <c r="L109" i="6"/>
  <c r="L110" i="6" s="1"/>
  <c r="M109" i="6"/>
  <c r="M110" i="6" s="1"/>
  <c r="N109" i="6"/>
  <c r="N110" i="6" s="1"/>
  <c r="O109" i="6"/>
  <c r="O110" i="6" s="1"/>
  <c r="E109" i="6"/>
  <c r="F108" i="6"/>
  <c r="G108" i="6"/>
  <c r="H108" i="6"/>
  <c r="I108" i="6"/>
  <c r="J108" i="6"/>
  <c r="K108" i="6"/>
  <c r="L108" i="6"/>
  <c r="M108" i="6"/>
  <c r="N108" i="6"/>
  <c r="O108" i="6"/>
  <c r="P108" i="6"/>
  <c r="E108" i="6"/>
  <c r="C108" i="6"/>
  <c r="F99" i="6"/>
  <c r="G99" i="6"/>
  <c r="H99" i="6"/>
  <c r="I99" i="6"/>
  <c r="J99" i="6"/>
  <c r="K99" i="6"/>
  <c r="L99" i="6"/>
  <c r="M99" i="6"/>
  <c r="N99" i="6"/>
  <c r="O99" i="6"/>
  <c r="P99" i="6"/>
  <c r="F98" i="6"/>
  <c r="G98" i="6"/>
  <c r="H98" i="6"/>
  <c r="I98" i="6"/>
  <c r="J98" i="6"/>
  <c r="K98" i="6"/>
  <c r="L98" i="6"/>
  <c r="M98" i="6"/>
  <c r="N98" i="6"/>
  <c r="O98" i="6"/>
  <c r="P98" i="6"/>
  <c r="E99" i="6"/>
  <c r="E98" i="6"/>
  <c r="C99" i="6"/>
  <c r="C98" i="6"/>
  <c r="F86" i="6"/>
  <c r="G86" i="6"/>
  <c r="H86" i="6"/>
  <c r="I86" i="6"/>
  <c r="J86" i="6"/>
  <c r="K86" i="6"/>
  <c r="K110" i="6" s="1"/>
  <c r="L86" i="6"/>
  <c r="M86" i="6"/>
  <c r="N86" i="6"/>
  <c r="O86" i="6"/>
  <c r="P86" i="6"/>
  <c r="E86" i="6"/>
  <c r="F85" i="6"/>
  <c r="G85" i="6"/>
  <c r="H85" i="6"/>
  <c r="I85" i="6"/>
  <c r="J85" i="6"/>
  <c r="K85" i="6"/>
  <c r="L85" i="6"/>
  <c r="M85" i="6"/>
  <c r="N85" i="6"/>
  <c r="O85" i="6"/>
  <c r="P85" i="6"/>
  <c r="E85" i="6"/>
  <c r="C85" i="6"/>
  <c r="F66" i="6"/>
  <c r="G66" i="6"/>
  <c r="H66" i="6"/>
  <c r="I66" i="6"/>
  <c r="J66" i="6"/>
  <c r="K66" i="6"/>
  <c r="L66" i="6"/>
  <c r="M66" i="6"/>
  <c r="N66" i="6"/>
  <c r="O66" i="6"/>
  <c r="P66" i="6"/>
  <c r="F54" i="6"/>
  <c r="G54" i="6"/>
  <c r="H54" i="6"/>
  <c r="I54" i="6"/>
  <c r="J54" i="6"/>
  <c r="K54" i="6"/>
  <c r="L54" i="6"/>
  <c r="M54" i="6"/>
  <c r="N54" i="6"/>
  <c r="O54" i="6"/>
  <c r="P54" i="6"/>
  <c r="E54" i="6"/>
  <c r="C54" i="6"/>
  <c r="F16" i="6"/>
  <c r="F110" i="6" s="1"/>
  <c r="G16" i="6"/>
  <c r="H16" i="6"/>
  <c r="I16" i="6"/>
  <c r="J16" i="6"/>
  <c r="K16" i="6"/>
  <c r="L16" i="6"/>
  <c r="M16" i="6"/>
  <c r="N16" i="6"/>
  <c r="O16" i="6"/>
  <c r="P16" i="6"/>
  <c r="E16" i="6"/>
  <c r="F15" i="6"/>
  <c r="G15" i="6"/>
  <c r="H15" i="6"/>
  <c r="I15" i="6"/>
  <c r="J15" i="6"/>
  <c r="K15" i="6"/>
  <c r="L15" i="6"/>
  <c r="M15" i="6"/>
  <c r="N15" i="6"/>
  <c r="O15" i="6"/>
  <c r="P15" i="6"/>
  <c r="E15" i="6"/>
  <c r="C15" i="6"/>
  <c r="F154" i="1"/>
  <c r="G154" i="1"/>
  <c r="H154" i="1"/>
  <c r="I154" i="1"/>
  <c r="J154" i="1"/>
  <c r="K154" i="1"/>
  <c r="L154" i="1"/>
  <c r="M154" i="1"/>
  <c r="N154" i="1"/>
  <c r="O154" i="1"/>
  <c r="P154" i="1"/>
  <c r="E155" i="1"/>
  <c r="E156" i="1" s="1"/>
  <c r="E154" i="1"/>
  <c r="C154" i="1"/>
  <c r="F140" i="1"/>
  <c r="G140" i="1"/>
  <c r="H140" i="1"/>
  <c r="I140" i="1"/>
  <c r="I156" i="1" s="1"/>
  <c r="J140" i="1"/>
  <c r="J156" i="1" s="1"/>
  <c r="K140" i="1"/>
  <c r="K156" i="1" s="1"/>
  <c r="L140" i="1"/>
  <c r="M140" i="1"/>
  <c r="N140" i="1"/>
  <c r="O140" i="1"/>
  <c r="P140" i="1"/>
  <c r="F139" i="1"/>
  <c r="G139" i="1"/>
  <c r="H139" i="1"/>
  <c r="I139" i="1"/>
  <c r="J139" i="1"/>
  <c r="K139" i="1"/>
  <c r="L139" i="1"/>
  <c r="M139" i="1"/>
  <c r="N139" i="1"/>
  <c r="O139" i="1"/>
  <c r="P139" i="1"/>
  <c r="E139" i="1"/>
  <c r="E140" i="1"/>
  <c r="C139" i="1"/>
  <c r="F116" i="1"/>
  <c r="G116" i="1"/>
  <c r="H116" i="1"/>
  <c r="I116" i="1"/>
  <c r="J116" i="1"/>
  <c r="K116" i="1"/>
  <c r="L116" i="1"/>
  <c r="M116" i="1"/>
  <c r="N116" i="1"/>
  <c r="O116" i="1"/>
  <c r="P116" i="1"/>
  <c r="E116" i="1"/>
  <c r="C116" i="1" s="1"/>
  <c r="F115" i="1"/>
  <c r="G115" i="1"/>
  <c r="H115" i="1"/>
  <c r="I115" i="1"/>
  <c r="J115" i="1"/>
  <c r="K115" i="1"/>
  <c r="L115" i="1"/>
  <c r="M115" i="1"/>
  <c r="N115" i="1"/>
  <c r="O115" i="1"/>
  <c r="P115" i="1"/>
  <c r="E115" i="1"/>
  <c r="C115" i="1"/>
  <c r="C140" i="1"/>
  <c r="F126" i="1"/>
  <c r="G126" i="1"/>
  <c r="H126" i="1"/>
  <c r="I126" i="1"/>
  <c r="J126" i="1"/>
  <c r="K126" i="1"/>
  <c r="L126" i="1"/>
  <c r="M126" i="1"/>
  <c r="N126" i="1"/>
  <c r="O126" i="1"/>
  <c r="P126" i="1"/>
  <c r="F125" i="1"/>
  <c r="G125" i="1"/>
  <c r="H125" i="1"/>
  <c r="I125" i="1"/>
  <c r="J125" i="1"/>
  <c r="K125" i="1"/>
  <c r="L125" i="1"/>
  <c r="M125" i="1"/>
  <c r="N125" i="1"/>
  <c r="O125" i="1"/>
  <c r="P125" i="1"/>
  <c r="E126" i="1"/>
  <c r="E125" i="1"/>
  <c r="C126" i="1"/>
  <c r="C125" i="1"/>
  <c r="C93" i="1"/>
  <c r="F75" i="1"/>
  <c r="G75" i="1"/>
  <c r="H75" i="1"/>
  <c r="I75" i="1"/>
  <c r="J75" i="1"/>
  <c r="K75" i="1"/>
  <c r="L75" i="1"/>
  <c r="M75" i="1"/>
  <c r="N75" i="1"/>
  <c r="O75" i="1"/>
  <c r="P75" i="1"/>
  <c r="E75" i="1"/>
  <c r="C76" i="1"/>
  <c r="E66" i="6"/>
  <c r="E110" i="6" s="1"/>
  <c r="P65" i="6"/>
  <c r="O65" i="6"/>
  <c r="N65" i="6"/>
  <c r="M65" i="6"/>
  <c r="L65" i="6"/>
  <c r="K65" i="6"/>
  <c r="J65" i="6"/>
  <c r="I65" i="6"/>
  <c r="H65" i="6"/>
  <c r="G65" i="6"/>
  <c r="F65" i="6"/>
  <c r="E65" i="6"/>
  <c r="C65" i="6"/>
  <c r="C75" i="1"/>
  <c r="C92" i="1"/>
  <c r="C18" i="1"/>
  <c r="C17" i="1"/>
  <c r="F92" i="1"/>
  <c r="G92" i="1"/>
  <c r="H92" i="1"/>
  <c r="I92" i="1"/>
  <c r="J92" i="1"/>
  <c r="K92" i="1"/>
  <c r="L92" i="1"/>
  <c r="M92" i="1"/>
  <c r="N92" i="1"/>
  <c r="O92" i="1"/>
  <c r="P92" i="1"/>
  <c r="E92" i="1"/>
  <c r="F18" i="1"/>
  <c r="G18" i="1"/>
  <c r="H18" i="1"/>
  <c r="I18" i="1"/>
  <c r="J18" i="1"/>
  <c r="K18" i="1"/>
  <c r="L18" i="1"/>
  <c r="M18" i="1"/>
  <c r="N18" i="1"/>
  <c r="O18" i="1"/>
  <c r="P18" i="1"/>
  <c r="E18" i="1"/>
  <c r="F17" i="1"/>
  <c r="G17" i="1"/>
  <c r="H17" i="1"/>
  <c r="I17" i="1"/>
  <c r="J17" i="1"/>
  <c r="K17" i="1"/>
  <c r="L17" i="1"/>
  <c r="M17" i="1"/>
  <c r="N17" i="1"/>
  <c r="O17" i="1"/>
  <c r="P17" i="1"/>
  <c r="E17" i="1"/>
  <c r="C16" i="6"/>
</calcChain>
</file>

<file path=xl/sharedStrings.xml><?xml version="1.0" encoding="utf-8"?>
<sst xmlns="http://schemas.openxmlformats.org/spreadsheetml/2006/main" count="396" uniqueCount="143">
  <si>
    <t>ลำดับ</t>
  </si>
  <si>
    <t xml:space="preserve">    ยุทธศาสตร์</t>
  </si>
  <si>
    <t>ประกาศ</t>
  </si>
  <si>
    <t>ไตรมาสที่ 1</t>
  </si>
  <si>
    <t>ไตรมาสที่ 2</t>
  </si>
  <si>
    <t>ไตรมาสที่ 3</t>
  </si>
  <si>
    <t>ไตรมาสที่ 4</t>
  </si>
  <si>
    <t>หมายเหตุ</t>
  </si>
  <si>
    <t>ที่</t>
  </si>
  <si>
    <t xml:space="preserve">                    งบรายจ่าย</t>
  </si>
  <si>
    <t>ฉบับที่ 1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</si>
  <si>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</si>
  <si>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</si>
  <si>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</si>
  <si>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</si>
  <si>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</si>
  <si>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</si>
  <si>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</si>
  <si>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</si>
  <si>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</si>
  <si>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</si>
  <si>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</si>
  <si>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</si>
  <si>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1</t>
  </si>
  <si>
    <t>แผน</t>
  </si>
  <si>
    <t>ผล</t>
  </si>
  <si>
    <t>งบดำเนินงาน</t>
  </si>
  <si>
    <r>
      <t xml:space="preserve"> - </t>
    </r>
    <r>
      <rPr>
        <b/>
        <u/>
        <sz val="16"/>
        <rFont val="TH SarabunPSK"/>
        <family val="2"/>
      </rPr>
      <t>ค่าตอบแทน</t>
    </r>
  </si>
  <si>
    <r>
      <t xml:space="preserve"> - </t>
    </r>
    <r>
      <rPr>
        <b/>
        <u/>
        <sz val="16"/>
        <rFont val="TH SarabunPSK"/>
        <family val="2"/>
      </rPr>
      <t>ค่าใช้สอย</t>
    </r>
  </si>
  <si>
    <t>ค่าใช้จ่ายในการเดินทางภายในประเทศ</t>
  </si>
  <si>
    <t>ของผู้เข้ารับการฝึกอบรม</t>
  </si>
  <si>
    <t>ค่าซ่อมแซมบำรุงรักษาทรัพย์สิน</t>
  </si>
  <si>
    <t>ค่าซ่อมแซมบำรุงรักษารถยนต์</t>
  </si>
  <si>
    <t>ค่าจ้างเหมาบริการต่าง ๆ</t>
  </si>
  <si>
    <t>ค่าจ้างเหมากำจัดปลวก มด แมลง และหนู</t>
  </si>
  <si>
    <t>ค่าจ้างเหมารักษาความปลอดภัยอาคาร</t>
  </si>
  <si>
    <t>สำนักงานประกันสังคม</t>
  </si>
  <si>
    <t>ค่าจ้างเหมารักษาความสะอาดอาคาร</t>
  </si>
  <si>
    <t>ค่าจ้างเหมาบำรุงรักษาสวนหย่อม</t>
  </si>
  <si>
    <t>ค่าประกันภัยรถยนต์ราชการ</t>
  </si>
  <si>
    <t>ค่าเช่าเครื่องถ่ายเอกสาร</t>
  </si>
  <si>
    <r>
      <t xml:space="preserve"> - </t>
    </r>
    <r>
      <rPr>
        <b/>
        <u/>
        <sz val="16"/>
        <rFont val="TH SarabunPSK"/>
        <family val="2"/>
      </rPr>
      <t>ค่าวัสดุ</t>
    </r>
  </si>
  <si>
    <t>ค่าวัสดุสำนักงาน</t>
  </si>
  <si>
    <t>ค่าวัสดุคอมพิวเตอร์</t>
  </si>
  <si>
    <t>วัสดุน้ำมันเชื้อเพลิงและหล่อลื่น</t>
  </si>
  <si>
    <r>
      <t xml:space="preserve"> - </t>
    </r>
    <r>
      <rPr>
        <b/>
        <u/>
        <sz val="16"/>
        <rFont val="TH SarabunPSK"/>
        <family val="2"/>
      </rPr>
      <t>ค่าสาธารณูปโภค</t>
    </r>
  </si>
  <si>
    <t>ค่าไฟฟ้า</t>
  </si>
  <si>
    <t>ค่าน้ำประปา</t>
  </si>
  <si>
    <t>ค่าโทรศัพท์</t>
  </si>
  <si>
    <t>ค่าไปรษณีย์ภัณฑ์</t>
  </si>
  <si>
    <t>ค่าตอบแทนเหมาจ่ายในการติดตาม</t>
  </si>
  <si>
    <t>เร่งรัดหนี้นอกสถานที่</t>
  </si>
  <si>
    <t>ค่าจ้างนอกเวลา ค่าอาหารทำการนอกเวลา</t>
  </si>
  <si>
    <t xml:space="preserve">แบบจัดทำแผน/รายงานผลการใช้จ่ายเงินกองทุนเพื่อบริหารงานสำนักงานประกันสังคม  </t>
  </si>
  <si>
    <t>ยุทธศาสตร์ที่ 1 การยกระดับการให้บริการสู่สากลในการสนอง</t>
  </si>
  <si>
    <t>ความต้องการ และความคาดหวังของผู้มีส่วนได้ส่วนเสียในทุกกลุ่</t>
  </si>
  <si>
    <t>ควบคู่กับการสร้างการรับรู้และเข้าใจในคุณค่าของการประกันสังคม</t>
  </si>
  <si>
    <t>บนรากฐานของความเป็นธรรมและสมเหตุผลที่ทุกภาคส่วนร่วมเป็นเจ้าภาพ</t>
  </si>
  <si>
    <t>ค่าเบี้ยเลี้ยง ที่พัก พาหนะ และอื่นๆ</t>
  </si>
  <si>
    <t>ยุทธศาสตร์ที่ 2 การมุ่งพัฒนาสิทธิประโยชน์ ประโยชน์ทดแทน ให้มีความเป็นสากลรองรับการก้าวสู่</t>
  </si>
  <si>
    <t>การประกันสังคมนานาชาติ บนบรรทัดฐานของการพัฒนาระบบเงินสมทบและระบบการลงทุนที่มีศักยภาพสูง</t>
  </si>
  <si>
    <t>เพื่อให้สามารถรองรับกับพัฒนาการได้อย่างมั่นคง มีเสถียรภาพและเป็นที่เชื่อถือ เชื่อมั่นได้อย่างแท้จริง</t>
  </si>
  <si>
    <t>ยุทธศาสตร์ที่ 4 การพัฒนาการบริหารจัดการ "ทุนมนุษย์" ได้อย่างเป็นรูปธรรม</t>
  </si>
  <si>
    <t>และสอดคล้องกับทิศทางของโลกในปัจจุบัน</t>
  </si>
  <si>
    <t>ข่าวสารงานประกันสังคม</t>
  </si>
  <si>
    <r>
      <t xml:space="preserve">    </t>
    </r>
    <r>
      <rPr>
        <b/>
        <u/>
        <sz val="16"/>
        <rFont val="TH SarabunPSK"/>
        <family val="2"/>
      </rPr>
      <t>งบลงทุน</t>
    </r>
  </si>
  <si>
    <r>
      <t xml:space="preserve">           </t>
    </r>
    <r>
      <rPr>
        <b/>
        <u/>
        <sz val="16"/>
        <rFont val="TH SarabunPSK"/>
        <family val="2"/>
      </rPr>
      <t xml:space="preserve"> ค่าครุภัณฑ์</t>
    </r>
  </si>
  <si>
    <t>2</t>
  </si>
  <si>
    <t>ทันสมัย คลิองตัว โปร่งใส และมีธรรมาภิบาล</t>
  </si>
  <si>
    <t>ยุทธศาสตร์ที่ 5 การพัฒนาองค์กรสู่องค์กรที่มีประสิทธิภาพสูง(HPO)</t>
  </si>
  <si>
    <t xml:space="preserve">ค่าใช้จ่ายในการจัดประชุม อบรม สัมมนา </t>
  </si>
  <si>
    <t>ค่าเบี้ยประชุมคณะกรรมการ/อนุกรรมการ</t>
  </si>
  <si>
    <t>ค่าใช้จ่ายในการเดินทางมาประชุมของคณะกรรมการ</t>
  </si>
  <si>
    <t>ที่ปรึกษาและคณะอนุกรรมการ</t>
  </si>
  <si>
    <t>ค่าตอบแทนคณะกรรมการตรวจการจ้าง และผู้ควบคุม</t>
  </si>
  <si>
    <t>งานก่อสร้างฯ</t>
  </si>
  <si>
    <t>ค่าใช้จ่ายต่างๆ เพื่อเผยแพร่ความรู้เกี่ยวกับการประกันสังคม</t>
  </si>
  <si>
    <t>–ค่าใช้จ่ายต่างๆ เพื่อประชาสัมพันธ์เผยแพร่</t>
  </si>
  <si>
    <t>ค่าที่ดินและสิ่งก่อสร้าง</t>
  </si>
  <si>
    <t>ค่าใช้จ่ายในการจัดประชุม อบรม สัมมนาและค่าอาหารว่าง</t>
  </si>
  <si>
    <t>และค่าอาหารว่าง ค่ารับรองและพิธีกร</t>
  </si>
  <si>
    <t>ผลรวมแผน</t>
  </si>
  <si>
    <t>ผลรวมผล</t>
  </si>
  <si>
    <t>รวมแผน</t>
  </si>
  <si>
    <t>รวมผล</t>
  </si>
  <si>
    <t>ผลรวมทั้งสิ้น</t>
  </si>
  <si>
    <t>– การจัดการความรู้ในสำนักงานประกันสังคม (KM)</t>
  </si>
  <si>
    <t>ตามยุทธศาสตร์ จำแนกงบรายจ่ายและประเภทค่าใช้จ่าย ประจำปี 2561</t>
  </si>
  <si>
    <t>ค่าซ่อมแซมครุภัณฑ์คอมพิวเตอร์</t>
  </si>
  <si>
    <t>ค่าใช้จ่ายในการยึดอายัดทรัพย์สิน ค่าภาษี</t>
  </si>
  <si>
    <t>และค่าธรรมเนียมต่างๆ</t>
  </si>
  <si>
    <t>ครุภัณฑ์สำนักงาน</t>
  </si>
  <si>
    <t>ค่าโทรสารแบบใช้กระดาษธรรมดา ส่งเอกสารได้ครั้งละ</t>
  </si>
  <si>
    <t>20 แผ่น จำนวน 2 เครื่องๆละ 18,000 บาท</t>
  </si>
  <si>
    <t>เครื่องทำลายเอกสาร แบบทำลายครั้งละ 20 แผ่น</t>
  </si>
  <si>
    <t>จำนวน 1 เครื่อง</t>
  </si>
  <si>
    <t>32,000</t>
  </si>
  <si>
    <t>3</t>
  </si>
  <si>
    <t>เก้าอี้บุนวม ขาชุบโครเนียม จำนวน 18 ตัว</t>
  </si>
  <si>
    <t>ตัวละ 800 บาท</t>
  </si>
  <si>
    <t>14,400</t>
  </si>
  <si>
    <t>4</t>
  </si>
  <si>
    <t>เก้าอี้สำนักงาน จำนวน 99 ตัว ๆ ละ  4,500 บาท</t>
  </si>
  <si>
    <t>445,500</t>
  </si>
  <si>
    <t>5</t>
  </si>
  <si>
    <t>เก้าอี้ระดับผู้บริหาร จำนวน 2 ตัว ๆ ละ 10,000 บาท</t>
  </si>
  <si>
    <t>20,000</t>
  </si>
  <si>
    <t>รานจ่ายเพื่อประกอบดัดแปลงต่อเติมหรือค่าปรับปรุง</t>
  </si>
  <si>
    <t>ตกแต่งภายในอาคารสำนักงานประกันสังคมและ</t>
  </si>
  <si>
    <t>สิ่งก่อสร้างประกอบอาคาร</t>
  </si>
  <si>
    <t>471,000</t>
  </si>
  <si>
    <t>การจัดส่งข้าราชการและพนักงานสำนักงานประกันสังคม</t>
  </si>
  <si>
    <t>เข้ารับการอบรมด้านวิชาการที่หน่วยงานภายนอกเป็นผู้จัด</t>
  </si>
  <si>
    <t xml:space="preserve">                                                                                                                                                              สำนักงานประกันสังคมจังหวัดอุบลราชธานี สาขาเดชอุดม </t>
  </si>
  <si>
    <t xml:space="preserve">     สำนักงานประกันสังคมจังหวัดอุบลราชธานี</t>
  </si>
  <si>
    <t>เครื่องปรับอากาศแบบแยกส่วน ชนิดตั้งพื้น</t>
  </si>
  <si>
    <t>หรือชนิดแขวน (มีระบบฟอกอากาศ) ขนาด 24,000 บีทียู</t>
  </si>
  <si>
    <t>จำนวน 5 เครื่อง ๆ ละ 32,400 บาท</t>
  </si>
  <si>
    <t>ครุภัณฑ์โฆษณาและเผยแพร่</t>
  </si>
  <si>
    <t>โทรทัศน์ แอลอีดี (LED TV) ระดับความละเอียด</t>
  </si>
  <si>
    <t>จอภาพ 1920 x 1080 พิกเซล ขนาด 32 นิ้ว</t>
  </si>
  <si>
    <t>13,000</t>
  </si>
  <si>
    <t>ครุภัณฑ์ยานพาหนะ</t>
  </si>
  <si>
    <t xml:space="preserve">รถบรรทุก (ดีเซล) ขนาด 1 ตัน </t>
  </si>
  <si>
    <t>ปริมาตรกระบอกสูบไม่ต่ำกว่า 2,400 ซีซี</t>
  </si>
  <si>
    <t>ขับเคลื่อน 4 ล้อ แบบดับเบิ้ลแค็บ พร้อมหลังคา</t>
  </si>
  <si>
    <t xml:space="preserve">ไฟเบอร์กลาส หรือเหล็ก จำนวน 1 คัน </t>
  </si>
  <si>
    <t>986,000</t>
  </si>
  <si>
    <t>เงินสมทบกองทุนประกันสังคมในส่วนของนายจ้าง</t>
  </si>
  <si>
    <t>ค่าใช้จ่ายในการจัดประชุมอบรมให้ความรู้งานประกันสังคม</t>
  </si>
  <si>
    <t xml:space="preserve"> - ค่าจัดประชุมชี้แจงให้ความรู้งานประกันสังคม</t>
  </si>
  <si>
    <t xml:space="preserve"> - ค่าใช้จ่ายต่าง ๆ เพื่อเผยแพร่ความรู้เกี่ยวกับการประกันสังคม</t>
  </si>
  <si>
    <t xml:space="preserve">       ค่าประชาสัมพันธ์และเผยแพร่ข่าวสารงานประกันสังคมจังหวัด</t>
  </si>
  <si>
    <t xml:space="preserve">       เผยแพร่ประชาสัมพันธ์ความรู้เรื่องการประกันสังคมสู่สถานศึกษา</t>
  </si>
  <si>
    <t xml:space="preserve"> - ค่าใช้จ่ายในการส่งเสริมสุขภาพป้องกันโรคและเผยแพร่ความรู้ด้านประกันสังคม</t>
  </si>
  <si>
    <t xml:space="preserve"> - ค่าธรรมเนียมรับ - จ่ายเงินผ่านหน่วยบริการอื่น รวมทั้งค่าซื้อสมุดเช็คและอื่น ๆ</t>
  </si>
  <si>
    <t xml:space="preserve">       ค่าธรรมเนียมบริการรับ - ส่งเงินของ KGS</t>
  </si>
  <si>
    <t xml:space="preserve">       ค่าธรรมเนียมกรณีขอรับเงินธนาณัติเป็นแคชเชียร์เช็ค</t>
  </si>
  <si>
    <t xml:space="preserve">       ค่าธรรมเนียมซื้อสมุดเช็ค แคชเชียร์เช็ค และอื่น ๆ</t>
  </si>
  <si>
    <t xml:space="preserve"> - ค่าใช้จ่ายในการยึดอายัดทรัพย์สิน</t>
  </si>
  <si>
    <t>ค่าธรรมเนียมโอนเงินสมทบ</t>
  </si>
  <si>
    <t>ค่าธรรมเนียมการรับ-จ่ายเงินผ่านธนาคาร</t>
  </si>
  <si>
    <t>รวมทั้งสิ้น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</si>
</sst>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u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  <charset val="222"/>
    </font>
    <font>
      <sz val="11"/>
      <color theme="1"/>
      <name val="Calibri"/>
      <family val="2"/>
      <scheme val="minor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1"/>
      <color rgb="FFFF0000"/>
      <name val="Calibri"/>
      <family val="2"/>
      <scheme val="minor"/>
    </font>
    <font>
      <sz val="16"/>
      <color theme="1"/>
      <name val="TH SarabunPSK"/>
      <family val="2"/>
    </font>
    <font>
      <sz val="11"/>
      <name val="Calibri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6">
    <fill>
      <patternFill patternType="none"/>
    </fill>
    <fill>
      <patternFill patternType="gray125"/>
    </fill>
    <fill>
      <patternFill patternType="gray125"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134">
    <xf numFmtId="0" fontId="0" fillId="0" borderId="0" xfId="0"/>
    <xf numFmtId="0" fontId="2" fillId="0" borderId="1" xfId="3" applyFont="1" applyBorder="1" applyAlignment="1">
      <alignment horizontal="left"/>
    </xf>
    <xf numFmtId="0" fontId="2" fillId="2" borderId="1" xfId="3" applyFont="1" applyFill="1" applyBorder="1" applyAlignment="1">
      <alignment horizontal="center"/>
    </xf>
    <xf numFmtId="165" fontId="2" fillId="0" borderId="1" xfId="2" applyNumberFormat="1" applyFont="1" applyBorder="1" applyAlignment="1">
      <alignment horizontal="center"/>
    </xf>
    <xf numFmtId="164" fontId="2" fillId="0" borderId="1" xfId="2" applyFont="1" applyBorder="1" applyAlignment="1">
      <alignment horizontal="center"/>
    </xf>
    <xf numFmtId="0" fontId="2" fillId="3" borderId="1" xfId="3" applyFont="1" applyFill="1" applyBorder="1" applyAlignment="1">
      <alignment horizontal="center"/>
    </xf>
    <xf numFmtId="0" fontId="2" fillId="0" borderId="1" xfId="3" applyFont="1" applyBorder="1" applyAlignment="1"/>
    <xf numFmtId="0" fontId="3" fillId="0" borderId="1" xfId="3" applyFont="1" applyBorder="1" applyAlignment="1"/>
    <xf numFmtId="49" fontId="4" fillId="0" borderId="1" xfId="3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right"/>
    </xf>
    <xf numFmtId="164" fontId="4" fillId="0" borderId="1" xfId="2" applyFont="1" applyBorder="1" applyAlignment="1">
      <alignment horizontal="right"/>
    </xf>
    <xf numFmtId="0" fontId="2" fillId="0" borderId="1" xfId="3" applyFont="1" applyBorder="1" applyAlignment="1">
      <alignment horizontal="right"/>
    </xf>
    <xf numFmtId="0" fontId="4" fillId="0" borderId="1" xfId="3" applyFont="1" applyBorder="1"/>
    <xf numFmtId="165" fontId="4" fillId="0" borderId="1" xfId="2" applyNumberFormat="1" applyFont="1" applyBorder="1"/>
    <xf numFmtId="0" fontId="4" fillId="0" borderId="1" xfId="3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6" fontId="4" fillId="0" borderId="1" xfId="1" applyNumberFormat="1" applyFont="1" applyBorder="1"/>
    <xf numFmtId="0" fontId="4" fillId="0" borderId="1" xfId="3" applyFont="1" applyFill="1" applyBorder="1"/>
    <xf numFmtId="49" fontId="4" fillId="0" borderId="1" xfId="3" applyNumberFormat="1" applyFont="1" applyBorder="1" applyAlignment="1">
      <alignment horizontal="right"/>
    </xf>
    <xf numFmtId="0" fontId="4" fillId="0" borderId="1" xfId="3" applyFont="1" applyBorder="1" applyAlignment="1"/>
    <xf numFmtId="164" fontId="4" fillId="0" borderId="1" xfId="2" applyNumberFormat="1" applyFont="1" applyBorder="1"/>
    <xf numFmtId="3" fontId="4" fillId="0" borderId="1" xfId="0" applyNumberFormat="1" applyFont="1" applyBorder="1"/>
    <xf numFmtId="0" fontId="2" fillId="0" borderId="1" xfId="3" applyFont="1" applyBorder="1" applyAlignment="1">
      <alignment horizontal="center"/>
    </xf>
    <xf numFmtId="164" fontId="4" fillId="0" borderId="1" xfId="1" applyFont="1" applyBorder="1"/>
    <xf numFmtId="164" fontId="4" fillId="0" borderId="1" xfId="1" applyFont="1" applyBorder="1" applyAlignment="1">
      <alignment horizontal="center"/>
    </xf>
    <xf numFmtId="164" fontId="4" fillId="0" borderId="1" xfId="2" applyNumberFormat="1" applyFont="1" applyBorder="1" applyAlignment="1">
      <alignment horizontal="center"/>
    </xf>
    <xf numFmtId="164" fontId="4" fillId="0" borderId="1" xfId="1" applyFont="1" applyBorder="1" applyAlignment="1">
      <alignment horizontal="right"/>
    </xf>
    <xf numFmtId="164" fontId="4" fillId="4" borderId="1" xfId="1" applyFont="1" applyFill="1" applyBorder="1" applyAlignment="1">
      <alignment horizontal="right"/>
    </xf>
    <xf numFmtId="165" fontId="4" fillId="0" borderId="2" xfId="2" applyNumberFormat="1" applyFont="1" applyBorder="1" applyAlignment="1">
      <alignment horizontal="right"/>
    </xf>
    <xf numFmtId="164" fontId="4" fillId="4" borderId="1" xfId="1" applyFont="1" applyFill="1" applyBorder="1" applyAlignment="1">
      <alignment horizontal="center"/>
    </xf>
    <xf numFmtId="0" fontId="2" fillId="5" borderId="1" xfId="3" applyFont="1" applyFill="1" applyBorder="1" applyAlignment="1">
      <alignment horizontal="center"/>
    </xf>
    <xf numFmtId="165" fontId="4" fillId="5" borderId="1" xfId="2" applyNumberFormat="1" applyFont="1" applyFill="1" applyBorder="1" applyAlignment="1">
      <alignment horizontal="right"/>
    </xf>
    <xf numFmtId="0" fontId="2" fillId="0" borderId="3" xfId="3" applyFont="1" applyBorder="1" applyAlignment="1">
      <alignment horizontal="center"/>
    </xf>
    <xf numFmtId="165" fontId="4" fillId="0" borderId="4" xfId="2" applyNumberFormat="1" applyFont="1" applyBorder="1" applyAlignment="1">
      <alignment horizontal="right"/>
    </xf>
    <xf numFmtId="164" fontId="4" fillId="0" borderId="3" xfId="1" applyFont="1" applyBorder="1" applyAlignment="1">
      <alignment horizontal="center"/>
    </xf>
    <xf numFmtId="0" fontId="2" fillId="0" borderId="5" xfId="3" applyFont="1" applyBorder="1" applyAlignment="1">
      <alignment horizontal="center"/>
    </xf>
    <xf numFmtId="164" fontId="4" fillId="0" borderId="5" xfId="1" applyFont="1" applyBorder="1" applyAlignment="1">
      <alignment horizontal="center"/>
    </xf>
    <xf numFmtId="165" fontId="4" fillId="0" borderId="1" xfId="1" applyNumberFormat="1" applyFont="1" applyBorder="1" applyAlignment="1">
      <alignment horizontal="right"/>
    </xf>
    <xf numFmtId="0" fontId="7" fillId="0" borderId="1" xfId="3" applyFont="1" applyBorder="1" applyAlignment="1">
      <alignment horizontal="center"/>
    </xf>
    <xf numFmtId="49" fontId="7" fillId="0" borderId="5" xfId="3" applyNumberFormat="1" applyFont="1" applyBorder="1" applyAlignment="1">
      <alignment horizontal="center"/>
    </xf>
    <xf numFmtId="0" fontId="7" fillId="0" borderId="1" xfId="3" applyFont="1" applyBorder="1" applyAlignment="1">
      <alignment horizontal="right"/>
    </xf>
    <xf numFmtId="0" fontId="7" fillId="0" borderId="3" xfId="3" applyFont="1" applyBorder="1" applyAlignment="1">
      <alignment horizontal="right"/>
    </xf>
    <xf numFmtId="0" fontId="7" fillId="5" borderId="1" xfId="3" applyFont="1" applyFill="1" applyBorder="1" applyAlignment="1">
      <alignment horizontal="right"/>
    </xf>
    <xf numFmtId="0" fontId="7" fillId="0" borderId="5" xfId="3" applyFont="1" applyBorder="1" applyAlignment="1">
      <alignment horizontal="right"/>
    </xf>
    <xf numFmtId="165" fontId="8" fillId="0" borderId="1" xfId="2" applyNumberFormat="1" applyFont="1" applyBorder="1"/>
    <xf numFmtId="164" fontId="8" fillId="0" borderId="1" xfId="1" applyFont="1" applyBorder="1" applyAlignment="1">
      <alignment horizontal="right"/>
    </xf>
    <xf numFmtId="0" fontId="9" fillId="0" borderId="0" xfId="0" applyFont="1"/>
    <xf numFmtId="165" fontId="8" fillId="0" borderId="2" xfId="2" applyNumberFormat="1" applyFont="1" applyBorder="1" applyAlignment="1">
      <alignment horizontal="right"/>
    </xf>
    <xf numFmtId="165" fontId="8" fillId="0" borderId="4" xfId="2" applyNumberFormat="1" applyFont="1" applyBorder="1" applyAlignment="1">
      <alignment horizontal="right"/>
    </xf>
    <xf numFmtId="165" fontId="8" fillId="5" borderId="1" xfId="2" applyNumberFormat="1" applyFont="1" applyFill="1" applyBorder="1" applyAlignment="1">
      <alignment horizontal="right"/>
    </xf>
    <xf numFmtId="165" fontId="8" fillId="0" borderId="6" xfId="2" applyNumberFormat="1" applyFont="1" applyBorder="1" applyAlignment="1">
      <alignment horizontal="right"/>
    </xf>
    <xf numFmtId="165" fontId="8" fillId="0" borderId="1" xfId="2" applyNumberFormat="1" applyFont="1" applyBorder="1" applyAlignment="1">
      <alignment horizontal="right"/>
    </xf>
    <xf numFmtId="165" fontId="8" fillId="0" borderId="1" xfId="2" applyNumberFormat="1" applyFont="1" applyBorder="1" applyAlignment="1">
      <alignment horizontal="center"/>
    </xf>
    <xf numFmtId="0" fontId="8" fillId="0" borderId="1" xfId="0" applyFont="1" applyBorder="1"/>
    <xf numFmtId="0" fontId="8" fillId="0" borderId="1" xfId="3" applyFont="1" applyBorder="1"/>
    <xf numFmtId="166" fontId="8" fillId="0" borderId="1" xfId="1" applyNumberFormat="1" applyFont="1" applyBorder="1" applyAlignment="1">
      <alignment horizontal="center"/>
    </xf>
    <xf numFmtId="164" fontId="8" fillId="4" borderId="1" xfId="1" applyFont="1" applyFill="1" applyBorder="1" applyAlignment="1">
      <alignment horizontal="center"/>
    </xf>
    <xf numFmtId="165" fontId="8" fillId="0" borderId="3" xfId="2" applyNumberFormat="1" applyFont="1" applyBorder="1" applyAlignment="1">
      <alignment horizontal="center"/>
    </xf>
    <xf numFmtId="166" fontId="8" fillId="5" borderId="1" xfId="1" applyNumberFormat="1" applyFont="1" applyFill="1" applyBorder="1" applyAlignment="1">
      <alignment horizontal="center"/>
    </xf>
    <xf numFmtId="166" fontId="8" fillId="0" borderId="5" xfId="1" applyNumberFormat="1" applyFont="1" applyBorder="1" applyAlignment="1">
      <alignment horizontal="center"/>
    </xf>
    <xf numFmtId="165" fontId="8" fillId="0" borderId="3" xfId="2" applyNumberFormat="1" applyFont="1" applyBorder="1"/>
    <xf numFmtId="165" fontId="8" fillId="5" borderId="1" xfId="2" applyNumberFormat="1" applyFont="1" applyFill="1" applyBorder="1"/>
    <xf numFmtId="165" fontId="8" fillId="0" borderId="5" xfId="2" applyNumberFormat="1" applyFont="1" applyBorder="1"/>
    <xf numFmtId="164" fontId="8" fillId="0" borderId="1" xfId="2" applyFont="1" applyBorder="1"/>
    <xf numFmtId="164" fontId="8" fillId="0" borderId="3" xfId="2" applyFont="1" applyBorder="1"/>
    <xf numFmtId="164" fontId="8" fillId="5" borderId="1" xfId="2" applyFont="1" applyFill="1" applyBorder="1"/>
    <xf numFmtId="164" fontId="8" fillId="0" borderId="5" xfId="2" applyFont="1" applyBorder="1"/>
    <xf numFmtId="0" fontId="8" fillId="0" borderId="3" xfId="0" applyFont="1" applyBorder="1"/>
    <xf numFmtId="0" fontId="8" fillId="5" borderId="1" xfId="0" applyFont="1" applyFill="1" applyBorder="1"/>
    <xf numFmtId="0" fontId="8" fillId="0" borderId="5" xfId="0" applyFont="1" applyBorder="1"/>
    <xf numFmtId="0" fontId="9" fillId="5" borderId="0" xfId="0" applyFont="1" applyFill="1" applyBorder="1"/>
    <xf numFmtId="2" fontId="4" fillId="0" borderId="2" xfId="2" applyNumberFormat="1" applyFont="1" applyBorder="1" applyAlignment="1">
      <alignment horizontal="right"/>
    </xf>
    <xf numFmtId="4" fontId="4" fillId="0" borderId="2" xfId="2" applyNumberFormat="1" applyFont="1" applyBorder="1" applyAlignment="1">
      <alignment horizontal="right"/>
    </xf>
    <xf numFmtId="4" fontId="4" fillId="0" borderId="1" xfId="2" applyNumberFormat="1" applyFont="1" applyBorder="1" applyAlignment="1">
      <alignment horizontal="right"/>
    </xf>
    <xf numFmtId="164" fontId="8" fillId="5" borderId="1" xfId="1" applyFont="1" applyFill="1" applyBorder="1" applyAlignment="1">
      <alignment horizontal="right"/>
    </xf>
    <xf numFmtId="164" fontId="8" fillId="5" borderId="3" xfId="1" applyFont="1" applyFill="1" applyBorder="1" applyAlignment="1">
      <alignment horizontal="right"/>
    </xf>
    <xf numFmtId="164" fontId="8" fillId="5" borderId="5" xfId="1" applyFont="1" applyFill="1" applyBorder="1" applyAlignment="1">
      <alignment horizontal="right"/>
    </xf>
    <xf numFmtId="4" fontId="2" fillId="0" borderId="1" xfId="3" applyNumberFormat="1" applyFont="1" applyBorder="1" applyAlignment="1">
      <alignment horizontal="center"/>
    </xf>
    <xf numFmtId="0" fontId="4" fillId="0" borderId="7" xfId="0" applyFont="1" applyBorder="1"/>
    <xf numFmtId="49" fontId="4" fillId="0" borderId="7" xfId="3" applyNumberFormat="1" applyFont="1" applyBorder="1" applyAlignment="1">
      <alignment horizontal="center"/>
    </xf>
    <xf numFmtId="0" fontId="2" fillId="0" borderId="3" xfId="3" applyFont="1" applyBorder="1" applyAlignment="1"/>
    <xf numFmtId="4" fontId="4" fillId="0" borderId="1" xfId="3" applyNumberFormat="1" applyFont="1" applyBorder="1" applyAlignment="1">
      <alignment horizontal="center"/>
    </xf>
    <xf numFmtId="49" fontId="2" fillId="5" borderId="1" xfId="3" applyNumberFormat="1" applyFont="1" applyFill="1" applyBorder="1" applyAlignment="1">
      <alignment horizontal="center"/>
    </xf>
    <xf numFmtId="164" fontId="8" fillId="5" borderId="1" xfId="1" applyFont="1" applyFill="1" applyBorder="1"/>
    <xf numFmtId="164" fontId="4" fillId="5" borderId="1" xfId="1" applyFont="1" applyFill="1" applyBorder="1"/>
    <xf numFmtId="49" fontId="4" fillId="5" borderId="1" xfId="3" applyNumberFormat="1" applyFont="1" applyFill="1" applyBorder="1" applyAlignment="1">
      <alignment horizontal="center"/>
    </xf>
    <xf numFmtId="49" fontId="4" fillId="5" borderId="1" xfId="3" applyNumberFormat="1" applyFont="1" applyFill="1" applyBorder="1" applyAlignment="1">
      <alignment horizontal="left"/>
    </xf>
    <xf numFmtId="49" fontId="4" fillId="5" borderId="1" xfId="3" applyNumberFormat="1" applyFont="1" applyFill="1" applyBorder="1" applyAlignment="1">
      <alignment horizontal="right"/>
    </xf>
    <xf numFmtId="164" fontId="10" fillId="5" borderId="1" xfId="1" applyFont="1" applyFill="1" applyBorder="1"/>
    <xf numFmtId="3" fontId="4" fillId="0" borderId="1" xfId="3" applyNumberFormat="1" applyFont="1" applyBorder="1" applyAlignment="1">
      <alignment horizontal="right"/>
    </xf>
    <xf numFmtId="0" fontId="10" fillId="0" borderId="0" xfId="0" applyFont="1"/>
    <xf numFmtId="4" fontId="8" fillId="5" borderId="1" xfId="1" applyNumberFormat="1" applyFont="1" applyFill="1" applyBorder="1" applyAlignment="1">
      <alignment horizontal="right"/>
    </xf>
    <xf numFmtId="4" fontId="7" fillId="0" borderId="1" xfId="3" applyNumberFormat="1" applyFont="1" applyBorder="1" applyAlignment="1">
      <alignment horizontal="right"/>
    </xf>
    <xf numFmtId="4" fontId="4" fillId="0" borderId="1" xfId="1" applyNumberFormat="1" applyFont="1" applyBorder="1" applyAlignment="1">
      <alignment horizontal="right"/>
    </xf>
    <xf numFmtId="4" fontId="8" fillId="0" borderId="2" xfId="2" applyNumberFormat="1" applyFont="1" applyBorder="1" applyAlignment="1">
      <alignment horizontal="right"/>
    </xf>
    <xf numFmtId="4" fontId="8" fillId="0" borderId="1" xfId="1" applyNumberFormat="1" applyFont="1" applyBorder="1" applyAlignment="1">
      <alignment horizontal="center"/>
    </xf>
    <xf numFmtId="4" fontId="4" fillId="0" borderId="1" xfId="1" applyNumberFormat="1" applyFont="1" applyBorder="1" applyAlignment="1">
      <alignment horizontal="center"/>
    </xf>
    <xf numFmtId="4" fontId="8" fillId="0" borderId="1" xfId="2" applyNumberFormat="1" applyFont="1" applyBorder="1"/>
    <xf numFmtId="4" fontId="4" fillId="0" borderId="1" xfId="1" applyNumberFormat="1" applyFont="1" applyBorder="1"/>
    <xf numFmtId="4" fontId="8" fillId="5" borderId="1" xfId="1" applyNumberFormat="1" applyFont="1" applyFill="1" applyBorder="1"/>
    <xf numFmtId="4" fontId="8" fillId="0" borderId="1" xfId="0" applyNumberFormat="1" applyFont="1" applyBorder="1"/>
    <xf numFmtId="4" fontId="9" fillId="0" borderId="0" xfId="0" applyNumberFormat="1" applyFont="1"/>
    <xf numFmtId="49" fontId="3" fillId="5" borderId="1" xfId="3" applyNumberFormat="1" applyFont="1" applyFill="1" applyBorder="1" applyAlignment="1">
      <alignment horizontal="left"/>
    </xf>
    <xf numFmtId="164" fontId="4" fillId="4" borderId="1" xfId="1" applyFont="1" applyFill="1" applyBorder="1"/>
    <xf numFmtId="49" fontId="2" fillId="0" borderId="7" xfId="3" applyNumberFormat="1" applyFont="1" applyBorder="1" applyAlignment="1"/>
    <xf numFmtId="49" fontId="2" fillId="0" borderId="5" xfId="3" applyNumberFormat="1" applyFont="1" applyBorder="1" applyAlignment="1"/>
    <xf numFmtId="0" fontId="11" fillId="0" borderId="0" xfId="0" applyFont="1"/>
    <xf numFmtId="49" fontId="2" fillId="5" borderId="5" xfId="3" applyNumberFormat="1" applyFont="1" applyFill="1" applyBorder="1" applyAlignment="1"/>
    <xf numFmtId="164" fontId="4" fillId="5" borderId="3" xfId="1" applyFont="1" applyFill="1" applyBorder="1"/>
    <xf numFmtId="164" fontId="4" fillId="5" borderId="5" xfId="1" applyFont="1" applyFill="1" applyBorder="1"/>
    <xf numFmtId="4" fontId="4" fillId="0" borderId="6" xfId="2" applyNumberFormat="1" applyFont="1" applyBorder="1" applyAlignment="1">
      <alignment horizontal="right"/>
    </xf>
    <xf numFmtId="49" fontId="2" fillId="0" borderId="3" xfId="3" applyNumberFormat="1" applyFont="1" applyBorder="1" applyAlignment="1">
      <alignment horizontal="center"/>
    </xf>
    <xf numFmtId="49" fontId="2" fillId="0" borderId="7" xfId="3" applyNumberFormat="1" applyFont="1" applyBorder="1" applyAlignment="1">
      <alignment horizontal="center"/>
    </xf>
    <xf numFmtId="3" fontId="4" fillId="5" borderId="1" xfId="3" applyNumberFormat="1" applyFont="1" applyFill="1" applyBorder="1" applyAlignment="1">
      <alignment horizontal="right"/>
    </xf>
    <xf numFmtId="4" fontId="4" fillId="0" borderId="1" xfId="3" applyNumberFormat="1" applyFont="1" applyBorder="1" applyAlignment="1">
      <alignment horizontal="right"/>
    </xf>
    <xf numFmtId="0" fontId="4" fillId="0" borderId="5" xfId="3" applyFont="1" applyBorder="1"/>
    <xf numFmtId="164" fontId="4" fillId="5" borderId="7" xfId="1" applyFont="1" applyFill="1" applyBorder="1"/>
    <xf numFmtId="49" fontId="2" fillId="5" borderId="1" xfId="3" applyNumberFormat="1" applyFont="1" applyFill="1" applyBorder="1" applyAlignment="1"/>
    <xf numFmtId="0" fontId="11" fillId="0" borderId="1" xfId="0" applyFont="1" applyBorder="1"/>
    <xf numFmtId="0" fontId="0" fillId="0" borderId="0" xfId="0" applyAlignment="1">
      <alignment horizontal="center"/>
    </xf>
    <xf numFmtId="164" fontId="4" fillId="0" borderId="3" xfId="1" applyFont="1" applyBorder="1" applyAlignment="1">
      <alignment horizontal="right"/>
    </xf>
    <xf numFmtId="164" fontId="4" fillId="0" borderId="5" xfId="1" applyFont="1" applyBorder="1" applyAlignment="1">
      <alignment horizontal="right"/>
    </xf>
    <xf numFmtId="0" fontId="9" fillId="0" borderId="1" xfId="0" applyFont="1" applyBorder="1"/>
    <xf numFmtId="0" fontId="5" fillId="0" borderId="1" xfId="0" applyFont="1" applyFill="1" applyBorder="1" applyAlignment="1">
      <alignment horizontal="left"/>
    </xf>
    <xf numFmtId="49" fontId="2" fillId="0" borderId="3" xfId="3" applyNumberFormat="1" applyFont="1" applyBorder="1" applyAlignment="1">
      <alignment horizontal="center"/>
    </xf>
    <xf numFmtId="49" fontId="2" fillId="0" borderId="7" xfId="3" applyNumberFormat="1" applyFont="1" applyBorder="1" applyAlignment="1">
      <alignment horizontal="center"/>
    </xf>
    <xf numFmtId="49" fontId="2" fillId="0" borderId="5" xfId="3" applyNumberFormat="1" applyFont="1" applyBorder="1" applyAlignment="1">
      <alignment horizontal="center"/>
    </xf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left"/>
    </xf>
    <xf numFmtId="0" fontId="12" fillId="0" borderId="1" xfId="3" applyFont="1" applyBorder="1" applyAlignment="1"/>
    <xf numFmtId="0" fontId="13" fillId="0" borderId="1" xfId="3" applyFont="1" applyBorder="1"/>
    <xf numFmtId="165" fontId="12" fillId="0" borderId="1" xfId="2" applyNumberFormat="1" applyFont="1" applyBorder="1" applyAlignment="1">
      <alignment horizontal="center"/>
    </xf>
  </cellXfs>
  <cellStyles count="4">
    <cellStyle name="Comma" xfId="1" builtinId="3"/>
    <cellStyle name="Normal" xfId="0" builtinId="0"/>
    <cellStyle name="เครื่องหมายจุลภาค_แผนใช้จ่ายเงิน10%" xfId="2"/>
    <cellStyle name="ปกติ_แผนใช้จ่ายเงิน10%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58"/>
  <sheetViews>
    <sheetView tabSelected="1" zoomScale="90" zoomScaleNormal="90" workbookViewId="0">
      <pane xSplit="2" ySplit="6" topLeftCell="E7" activePane="bottomRight" state="frozen"/>
      <selection pane="topRight" activeCell="C1" sqref="C1"/>
      <selection pane="bottomLeft" activeCell="A7" sqref="A7"/>
      <selection pane="bottomRight" activeCell="R10" sqref="R10"/>
    </sheetView>
  </sheetViews>
  <sheetFormatPr defaultRowHeight="15" x14ac:dyDescent="0.25"/>
  <cols>
    <col min="1" max="1" width="6.5703125" customWidth="1"/>
    <col min="2" max="2" width="56.85546875" customWidth="1"/>
    <col min="3" max="3" width="17.28515625" style="108" customWidth="1"/>
    <col min="4" max="4" width="5.28515625" style="48" bestFit="1" customWidth="1"/>
    <col min="5" max="7" width="14.28515625" style="48" customWidth="1"/>
    <col min="8" max="9" width="13.28515625" style="48" customWidth="1"/>
    <col min="10" max="10" width="13.28515625" style="72" customWidth="1"/>
    <col min="11" max="11" width="11.42578125" style="48" customWidth="1"/>
    <col min="12" max="12" width="11.42578125" style="103" customWidth="1"/>
    <col min="13" max="16" width="11.42578125" style="48" customWidth="1"/>
    <col min="17" max="17" width="9" customWidth="1"/>
  </cols>
  <sheetData>
    <row r="2" spans="1:17" ht="21" x14ac:dyDescent="0.35">
      <c r="A2" s="129" t="s">
        <v>53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17" ht="21" x14ac:dyDescent="0.35">
      <c r="A3" s="129" t="s">
        <v>87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</row>
    <row r="4" spans="1:17" ht="21" x14ac:dyDescent="0.35">
      <c r="A4" s="129" t="s">
        <v>114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</row>
    <row r="5" spans="1:17" ht="21" x14ac:dyDescent="0.35">
      <c r="A5" s="24" t="s">
        <v>0</v>
      </c>
      <c r="B5" s="1" t="s">
        <v>1</v>
      </c>
      <c r="C5" s="24" t="s">
        <v>2</v>
      </c>
      <c r="D5" s="2"/>
      <c r="E5" s="129" t="s">
        <v>3</v>
      </c>
      <c r="F5" s="129"/>
      <c r="G5" s="129"/>
      <c r="H5" s="129" t="s">
        <v>4</v>
      </c>
      <c r="I5" s="129"/>
      <c r="J5" s="129"/>
      <c r="K5" s="129" t="s">
        <v>5</v>
      </c>
      <c r="L5" s="129"/>
      <c r="M5" s="129"/>
      <c r="N5" s="129" t="s">
        <v>6</v>
      </c>
      <c r="O5" s="129"/>
      <c r="P5" s="129"/>
      <c r="Q5" s="133" t="s">
        <v>7</v>
      </c>
    </row>
    <row r="6" spans="1:17" ht="21" x14ac:dyDescent="0.35">
      <c r="A6" s="24" t="s">
        <v>8</v>
      </c>
      <c r="B6" s="24" t="s">
        <v>9</v>
      </c>
      <c r="C6" s="4" t="s">
        <v>10</v>
      </c>
      <c r="D6" s="5"/>
      <c r="E6" s="24" t="s">
        <v>11</v>
      </c>
      <c r="F6" s="24" t="s">
        <v>12</v>
      </c>
      <c r="G6" s="24" t="s">
        <v>13</v>
      </c>
      <c r="H6" s="24" t="s">
        <v>14</v>
      </c>
      <c r="I6" s="34" t="s">
        <v>15</v>
      </c>
      <c r="J6" s="32" t="s">
        <v>16</v>
      </c>
      <c r="K6" s="37" t="s">
        <v>17</v>
      </c>
      <c r="L6" s="79" t="s">
        <v>18</v>
      </c>
      <c r="M6" s="24" t="s">
        <v>19</v>
      </c>
      <c r="N6" s="24" t="s">
        <v>20</v>
      </c>
      <c r="O6" s="24" t="s">
        <v>21</v>
      </c>
      <c r="P6" s="24" t="s">
        <v>22</v>
      </c>
      <c r="Q6" s="24"/>
    </row>
    <row r="7" spans="1:17" ht="21" x14ac:dyDescent="0.35">
      <c r="A7" s="6" t="s">
        <v>54</v>
      </c>
      <c r="B7" s="24"/>
      <c r="C7" s="24"/>
      <c r="D7" s="41"/>
      <c r="E7" s="76"/>
      <c r="F7" s="76"/>
      <c r="G7" s="76"/>
      <c r="H7" s="76"/>
      <c r="I7" s="77"/>
      <c r="J7" s="76"/>
      <c r="K7" s="78"/>
      <c r="L7" s="93"/>
      <c r="M7" s="76"/>
      <c r="N7" s="76"/>
      <c r="O7" s="76"/>
      <c r="P7" s="76"/>
      <c r="Q7" s="10"/>
    </row>
    <row r="8" spans="1:17" ht="21" x14ac:dyDescent="0.35">
      <c r="A8" s="6" t="s">
        <v>55</v>
      </c>
      <c r="B8" s="24"/>
      <c r="C8" s="24"/>
      <c r="D8" s="41"/>
      <c r="E8" s="76"/>
      <c r="F8" s="76"/>
      <c r="G8" s="76"/>
      <c r="H8" s="76"/>
      <c r="I8" s="77"/>
      <c r="J8" s="76"/>
      <c r="K8" s="78"/>
      <c r="L8" s="93"/>
      <c r="M8" s="76"/>
      <c r="N8" s="76"/>
      <c r="O8" s="76"/>
      <c r="P8" s="76"/>
      <c r="Q8" s="10"/>
    </row>
    <row r="9" spans="1:17" ht="21" x14ac:dyDescent="0.35">
      <c r="A9" s="6" t="s">
        <v>56</v>
      </c>
      <c r="B9" s="24"/>
      <c r="C9" s="24"/>
      <c r="D9" s="41"/>
      <c r="E9" s="76"/>
      <c r="F9" s="76"/>
      <c r="G9" s="76"/>
      <c r="H9" s="76"/>
      <c r="I9" s="77"/>
      <c r="J9" s="76"/>
      <c r="K9" s="78"/>
      <c r="L9" s="93"/>
      <c r="M9" s="76"/>
      <c r="N9" s="76"/>
      <c r="O9" s="76"/>
      <c r="P9" s="76"/>
      <c r="Q9" s="10"/>
    </row>
    <row r="10" spans="1:17" ht="21" x14ac:dyDescent="0.35">
      <c r="A10" s="6" t="s">
        <v>57</v>
      </c>
      <c r="B10" s="24"/>
      <c r="C10" s="24"/>
      <c r="D10" s="41"/>
      <c r="E10" s="76"/>
      <c r="F10" s="76"/>
      <c r="G10" s="76"/>
      <c r="H10" s="76"/>
      <c r="I10" s="77"/>
      <c r="J10" s="76"/>
      <c r="K10" s="78"/>
      <c r="L10" s="93"/>
      <c r="M10" s="76"/>
      <c r="N10" s="76"/>
      <c r="O10" s="76"/>
      <c r="P10" s="76"/>
      <c r="Q10" s="10"/>
    </row>
    <row r="11" spans="1:17" ht="21" x14ac:dyDescent="0.35">
      <c r="A11" s="7" t="s">
        <v>26</v>
      </c>
      <c r="B11" s="24"/>
      <c r="C11" s="24"/>
      <c r="D11" s="40"/>
      <c r="E11" s="42"/>
      <c r="F11" s="42"/>
      <c r="G11" s="42"/>
      <c r="H11" s="42"/>
      <c r="I11" s="43"/>
      <c r="J11" s="44"/>
      <c r="K11" s="45"/>
      <c r="L11" s="94"/>
      <c r="M11" s="42"/>
      <c r="N11" s="42"/>
      <c r="O11" s="42"/>
      <c r="P11" s="42"/>
      <c r="Q11" s="11"/>
    </row>
    <row r="12" spans="1:17" ht="21" x14ac:dyDescent="0.35">
      <c r="A12" s="6" t="s">
        <v>27</v>
      </c>
      <c r="B12" s="24"/>
      <c r="C12" s="24"/>
      <c r="D12" s="40"/>
      <c r="E12" s="42"/>
      <c r="F12" s="42"/>
      <c r="G12" s="42"/>
      <c r="H12" s="42"/>
      <c r="I12" s="43"/>
      <c r="J12" s="44"/>
      <c r="K12" s="45"/>
      <c r="L12" s="94"/>
      <c r="M12" s="42"/>
      <c r="N12" s="42"/>
      <c r="O12" s="42"/>
      <c r="P12" s="42"/>
      <c r="Q12" s="11"/>
    </row>
    <row r="13" spans="1:17" ht="21" x14ac:dyDescent="0.35">
      <c r="A13" s="8" t="s">
        <v>23</v>
      </c>
      <c r="B13" s="12" t="s">
        <v>52</v>
      </c>
      <c r="C13" s="13">
        <v>1094000</v>
      </c>
      <c r="D13" s="14" t="s">
        <v>24</v>
      </c>
      <c r="E13" s="28">
        <v>91170</v>
      </c>
      <c r="F13" s="28">
        <v>91170</v>
      </c>
      <c r="G13" s="28">
        <v>91170</v>
      </c>
      <c r="H13" s="28">
        <v>91170</v>
      </c>
      <c r="I13" s="28">
        <v>91170</v>
      </c>
      <c r="J13" s="28">
        <v>91170</v>
      </c>
      <c r="K13" s="28">
        <v>91170</v>
      </c>
      <c r="L13" s="95">
        <v>91170</v>
      </c>
      <c r="M13" s="28">
        <v>91170</v>
      </c>
      <c r="N13" s="28">
        <v>91170</v>
      </c>
      <c r="O13" s="28">
        <v>91170</v>
      </c>
      <c r="P13" s="28">
        <v>91130</v>
      </c>
      <c r="Q13" s="9"/>
    </row>
    <row r="14" spans="1:17" ht="21" x14ac:dyDescent="0.35">
      <c r="A14" s="8"/>
      <c r="B14" s="12"/>
      <c r="C14" s="13"/>
      <c r="D14" s="14" t="s">
        <v>25</v>
      </c>
      <c r="E14" s="28"/>
      <c r="F14" s="28">
        <v>53880</v>
      </c>
      <c r="G14" s="28"/>
      <c r="H14" s="28"/>
      <c r="I14" s="28"/>
      <c r="J14" s="28"/>
      <c r="K14" s="28"/>
      <c r="L14" s="95"/>
      <c r="M14" s="28"/>
      <c r="N14" s="28"/>
      <c r="O14" s="28"/>
      <c r="P14" s="28"/>
      <c r="Q14" s="9"/>
    </row>
    <row r="15" spans="1:17" ht="21" x14ac:dyDescent="0.35">
      <c r="A15" s="8" t="s">
        <v>67</v>
      </c>
      <c r="B15" s="12" t="s">
        <v>74</v>
      </c>
      <c r="C15" s="13">
        <v>57150</v>
      </c>
      <c r="D15" s="14" t="s">
        <v>24</v>
      </c>
      <c r="E15" s="28"/>
      <c r="F15" s="28">
        <v>57150</v>
      </c>
      <c r="G15" s="28"/>
      <c r="H15" s="28"/>
      <c r="I15" s="28"/>
      <c r="J15" s="28"/>
      <c r="K15" s="28"/>
      <c r="L15" s="95"/>
      <c r="M15" s="28"/>
      <c r="N15" s="28"/>
      <c r="O15" s="28"/>
      <c r="P15" s="28"/>
      <c r="Q15" s="53"/>
    </row>
    <row r="16" spans="1:17" ht="21" x14ac:dyDescent="0.35">
      <c r="A16" s="8"/>
      <c r="B16" s="12" t="s">
        <v>75</v>
      </c>
      <c r="C16" s="13">
        <v>0</v>
      </c>
      <c r="D16" s="14" t="s">
        <v>25</v>
      </c>
      <c r="E16" s="28"/>
      <c r="F16" s="28"/>
      <c r="G16" s="28"/>
      <c r="H16" s="28"/>
      <c r="I16" s="28"/>
      <c r="J16" s="28"/>
      <c r="K16" s="28"/>
      <c r="L16" s="95"/>
      <c r="M16" s="28"/>
      <c r="N16" s="28"/>
      <c r="O16" s="28"/>
      <c r="P16" s="47"/>
      <c r="Q16" s="53"/>
    </row>
    <row r="17" spans="1:17" ht="21" x14ac:dyDescent="0.35">
      <c r="A17" s="126" t="s">
        <v>81</v>
      </c>
      <c r="B17" s="127"/>
      <c r="C17" s="29">
        <f>C13+C15</f>
        <v>1151150</v>
      </c>
      <c r="D17" s="107"/>
      <c r="E17" s="29">
        <f>E13+E15</f>
        <v>91170</v>
      </c>
      <c r="F17" s="29">
        <f t="shared" ref="F17:P17" si="0">F13+F15</f>
        <v>148320</v>
      </c>
      <c r="G17" s="29">
        <f t="shared" si="0"/>
        <v>91170</v>
      </c>
      <c r="H17" s="29">
        <f t="shared" si="0"/>
        <v>91170</v>
      </c>
      <c r="I17" s="29">
        <f t="shared" si="0"/>
        <v>91170</v>
      </c>
      <c r="J17" s="29">
        <f t="shared" si="0"/>
        <v>91170</v>
      </c>
      <c r="K17" s="29">
        <f t="shared" si="0"/>
        <v>91170</v>
      </c>
      <c r="L17" s="29">
        <f t="shared" si="0"/>
        <v>91170</v>
      </c>
      <c r="M17" s="29">
        <f t="shared" si="0"/>
        <v>91170</v>
      </c>
      <c r="N17" s="29">
        <f t="shared" si="0"/>
        <v>91170</v>
      </c>
      <c r="O17" s="29">
        <f t="shared" si="0"/>
        <v>91170</v>
      </c>
      <c r="P17" s="29">
        <f t="shared" si="0"/>
        <v>91130</v>
      </c>
      <c r="Q17" s="9"/>
    </row>
    <row r="18" spans="1:17" ht="21" x14ac:dyDescent="0.35">
      <c r="A18" s="126" t="s">
        <v>82</v>
      </c>
      <c r="B18" s="127"/>
      <c r="C18" s="29">
        <f>C14+C16</f>
        <v>0</v>
      </c>
      <c r="D18" s="107"/>
      <c r="E18" s="29">
        <f>E14+E16</f>
        <v>0</v>
      </c>
      <c r="F18" s="29">
        <f t="shared" ref="F18:P18" si="1">F14+F16</f>
        <v>53880</v>
      </c>
      <c r="G18" s="29">
        <f t="shared" si="1"/>
        <v>0</v>
      </c>
      <c r="H18" s="29">
        <f t="shared" si="1"/>
        <v>0</v>
      </c>
      <c r="I18" s="29">
        <f t="shared" si="1"/>
        <v>0</v>
      </c>
      <c r="J18" s="29">
        <f t="shared" si="1"/>
        <v>0</v>
      </c>
      <c r="K18" s="29">
        <f t="shared" si="1"/>
        <v>0</v>
      </c>
      <c r="L18" s="29">
        <f t="shared" si="1"/>
        <v>0</v>
      </c>
      <c r="M18" s="29">
        <f t="shared" si="1"/>
        <v>0</v>
      </c>
      <c r="N18" s="29">
        <f t="shared" si="1"/>
        <v>0</v>
      </c>
      <c r="O18" s="29">
        <f t="shared" si="1"/>
        <v>0</v>
      </c>
      <c r="P18" s="29">
        <f t="shared" si="1"/>
        <v>0</v>
      </c>
      <c r="Q18" s="9"/>
    </row>
    <row r="19" spans="1:17" ht="21" x14ac:dyDescent="0.35">
      <c r="A19" s="6" t="s">
        <v>28</v>
      </c>
      <c r="B19" s="12"/>
      <c r="C19" s="13"/>
      <c r="D19" s="14"/>
      <c r="E19" s="49"/>
      <c r="F19" s="49"/>
      <c r="H19" s="49"/>
      <c r="I19" s="50"/>
      <c r="J19" s="51"/>
      <c r="K19" s="52"/>
      <c r="L19" s="96"/>
      <c r="M19" s="49"/>
      <c r="N19" s="49"/>
      <c r="O19" s="49"/>
      <c r="P19" s="53"/>
      <c r="Q19" s="9"/>
    </row>
    <row r="20" spans="1:17" ht="21" x14ac:dyDescent="0.35">
      <c r="A20" s="14">
        <v>1</v>
      </c>
      <c r="B20" s="12" t="s">
        <v>58</v>
      </c>
      <c r="C20" s="13">
        <v>356000</v>
      </c>
      <c r="D20" s="14" t="s">
        <v>24</v>
      </c>
      <c r="E20" s="74">
        <v>29670</v>
      </c>
      <c r="F20" s="74">
        <v>29670</v>
      </c>
      <c r="G20" s="75">
        <v>29670</v>
      </c>
      <c r="H20" s="74">
        <v>29670</v>
      </c>
      <c r="I20" s="74">
        <v>29670</v>
      </c>
      <c r="J20" s="74">
        <v>29670</v>
      </c>
      <c r="K20" s="74">
        <v>29670</v>
      </c>
      <c r="L20" s="74">
        <v>29670</v>
      </c>
      <c r="M20" s="74">
        <v>29670</v>
      </c>
      <c r="N20" s="74">
        <v>29670</v>
      </c>
      <c r="O20" s="74">
        <v>29670</v>
      </c>
      <c r="P20" s="75">
        <v>29630</v>
      </c>
      <c r="Q20" s="9"/>
    </row>
    <row r="21" spans="1:17" ht="21" x14ac:dyDescent="0.35">
      <c r="A21" s="21"/>
      <c r="B21" s="12"/>
      <c r="C21" s="13">
        <v>0</v>
      </c>
      <c r="D21" s="14" t="s">
        <v>25</v>
      </c>
      <c r="E21" s="30"/>
      <c r="F21" s="74">
        <v>29812</v>
      </c>
      <c r="G21" s="75"/>
      <c r="H21" s="30"/>
      <c r="I21" s="35"/>
      <c r="J21" s="33"/>
      <c r="K21" s="112"/>
      <c r="L21" s="74"/>
      <c r="M21" s="30"/>
      <c r="N21" s="30"/>
      <c r="O21" s="73"/>
      <c r="P21" s="9"/>
      <c r="Q21" s="9"/>
    </row>
    <row r="22" spans="1:17" ht="21" x14ac:dyDescent="0.35">
      <c r="A22" s="16">
        <v>2</v>
      </c>
      <c r="B22" s="12" t="s">
        <v>29</v>
      </c>
      <c r="C22" s="13">
        <v>260000</v>
      </c>
      <c r="D22" s="14" t="s">
        <v>24</v>
      </c>
      <c r="E22" s="28">
        <v>21670</v>
      </c>
      <c r="F22" s="28">
        <v>21670</v>
      </c>
      <c r="G22" s="28">
        <v>21670</v>
      </c>
      <c r="H22" s="28">
        <v>21670</v>
      </c>
      <c r="I22" s="28">
        <v>21670</v>
      </c>
      <c r="J22" s="28">
        <v>21670</v>
      </c>
      <c r="K22" s="28">
        <v>21670</v>
      </c>
      <c r="L22" s="95">
        <v>21670</v>
      </c>
      <c r="M22" s="28">
        <v>21670</v>
      </c>
      <c r="N22" s="28">
        <v>21670</v>
      </c>
      <c r="O22" s="28">
        <v>21670</v>
      </c>
      <c r="P22" s="28">
        <v>21630</v>
      </c>
      <c r="Q22" s="10"/>
    </row>
    <row r="23" spans="1:17" ht="21" x14ac:dyDescent="0.35">
      <c r="A23" s="17"/>
      <c r="B23" s="12" t="s">
        <v>30</v>
      </c>
      <c r="C23" s="13">
        <v>0</v>
      </c>
      <c r="D23" s="14" t="s">
        <v>25</v>
      </c>
      <c r="E23" s="28"/>
      <c r="F23" s="28">
        <v>12484</v>
      </c>
      <c r="G23" s="28"/>
      <c r="H23" s="28"/>
      <c r="I23" s="28"/>
      <c r="J23" s="28"/>
      <c r="K23" s="28"/>
      <c r="L23" s="95"/>
      <c r="M23" s="28"/>
      <c r="N23" s="28"/>
      <c r="O23" s="28"/>
      <c r="P23" s="28"/>
      <c r="Q23" s="11"/>
    </row>
    <row r="24" spans="1:17" ht="21" x14ac:dyDescent="0.35">
      <c r="A24" s="16">
        <v>3</v>
      </c>
      <c r="B24" s="17" t="s">
        <v>76</v>
      </c>
      <c r="C24" s="13"/>
      <c r="D24" s="14"/>
      <c r="E24" s="28"/>
      <c r="F24" s="28"/>
      <c r="G24" s="28"/>
      <c r="H24" s="28"/>
      <c r="I24" s="28"/>
      <c r="J24" s="28"/>
      <c r="K24" s="28"/>
      <c r="L24" s="95"/>
      <c r="M24" s="28"/>
      <c r="N24" s="28"/>
      <c r="O24" s="28"/>
      <c r="P24" s="28"/>
      <c r="Q24" s="11"/>
    </row>
    <row r="25" spans="1:17" ht="21" x14ac:dyDescent="0.35">
      <c r="A25" s="16"/>
      <c r="B25" s="17" t="s">
        <v>77</v>
      </c>
      <c r="C25" s="13">
        <v>150000</v>
      </c>
      <c r="D25" s="14" t="s">
        <v>24</v>
      </c>
      <c r="E25" s="28"/>
      <c r="F25" s="28">
        <v>150000</v>
      </c>
      <c r="G25" s="28"/>
      <c r="H25" s="28"/>
      <c r="I25" s="28"/>
      <c r="J25" s="28"/>
      <c r="K25" s="28"/>
      <c r="L25" s="95"/>
      <c r="M25" s="28"/>
      <c r="N25" s="28"/>
      <c r="O25" s="28"/>
      <c r="P25" s="28"/>
      <c r="Q25" s="11"/>
    </row>
    <row r="26" spans="1:17" ht="21" x14ac:dyDescent="0.35">
      <c r="A26" s="16"/>
      <c r="B26" s="17" t="s">
        <v>64</v>
      </c>
      <c r="C26" s="13">
        <v>0</v>
      </c>
      <c r="D26" s="14" t="s">
        <v>25</v>
      </c>
      <c r="E26" s="28"/>
      <c r="F26" s="28"/>
      <c r="G26" s="28"/>
      <c r="H26" s="28"/>
      <c r="I26" s="28"/>
      <c r="J26" s="28"/>
      <c r="K26" s="28"/>
      <c r="L26" s="95"/>
      <c r="M26" s="28"/>
      <c r="N26" s="28"/>
      <c r="O26" s="28"/>
      <c r="P26" s="28"/>
      <c r="Q26" s="11"/>
    </row>
    <row r="27" spans="1:17" ht="21" x14ac:dyDescent="0.35">
      <c r="A27" s="16">
        <v>4</v>
      </c>
      <c r="B27" s="17" t="s">
        <v>129</v>
      </c>
      <c r="C27" s="13"/>
      <c r="D27" s="14"/>
      <c r="E27" s="28"/>
      <c r="F27" s="28"/>
      <c r="G27" s="28"/>
      <c r="H27" s="28"/>
      <c r="I27" s="28"/>
      <c r="J27" s="28"/>
      <c r="K27" s="28"/>
      <c r="L27" s="95"/>
      <c r="M27" s="28"/>
      <c r="N27" s="28"/>
      <c r="O27" s="28"/>
      <c r="P27" s="28"/>
      <c r="Q27" s="11"/>
    </row>
    <row r="28" spans="1:17" ht="21" x14ac:dyDescent="0.35">
      <c r="A28" s="16"/>
      <c r="B28" s="17" t="s">
        <v>130</v>
      </c>
      <c r="C28" s="13">
        <v>40000</v>
      </c>
      <c r="D28" s="14" t="s">
        <v>24</v>
      </c>
      <c r="E28" s="28"/>
      <c r="F28" s="28"/>
      <c r="G28" s="28"/>
      <c r="H28" s="28"/>
      <c r="I28" s="28"/>
      <c r="J28" s="28"/>
      <c r="K28" s="28"/>
      <c r="L28" s="95"/>
      <c r="M28" s="28"/>
      <c r="N28" s="28"/>
      <c r="O28" s="28"/>
      <c r="P28" s="28"/>
      <c r="Q28" s="11"/>
    </row>
    <row r="29" spans="1:17" ht="21" x14ac:dyDescent="0.35">
      <c r="A29" s="16"/>
      <c r="B29" s="17"/>
      <c r="C29" s="13"/>
      <c r="D29" s="14" t="s">
        <v>25</v>
      </c>
      <c r="E29" s="28"/>
      <c r="F29" s="28"/>
      <c r="G29" s="28"/>
      <c r="H29" s="28"/>
      <c r="I29" s="28"/>
      <c r="J29" s="28"/>
      <c r="K29" s="28"/>
      <c r="L29" s="95"/>
      <c r="M29" s="28"/>
      <c r="N29" s="28"/>
      <c r="O29" s="28"/>
      <c r="P29" s="28"/>
      <c r="Q29" s="11"/>
    </row>
    <row r="30" spans="1:17" ht="23.25" x14ac:dyDescent="0.5">
      <c r="A30" s="16">
        <v>5</v>
      </c>
      <c r="B30" s="125" t="s">
        <v>131</v>
      </c>
      <c r="C30" s="13"/>
      <c r="D30" s="14"/>
      <c r="E30" s="28"/>
      <c r="F30" s="28"/>
      <c r="G30" s="28"/>
      <c r="H30" s="28"/>
      <c r="I30" s="28"/>
      <c r="J30" s="28"/>
      <c r="K30" s="28"/>
      <c r="L30" s="95"/>
      <c r="M30" s="28"/>
      <c r="N30" s="28"/>
      <c r="O30" s="28"/>
      <c r="P30" s="28"/>
      <c r="Q30" s="11"/>
    </row>
    <row r="31" spans="1:17" ht="23.25" x14ac:dyDescent="0.5">
      <c r="A31" s="16"/>
      <c r="B31" s="125" t="s">
        <v>132</v>
      </c>
      <c r="C31" s="13">
        <v>150000</v>
      </c>
      <c r="D31" s="14" t="s">
        <v>24</v>
      </c>
      <c r="E31" s="28"/>
      <c r="F31" s="28"/>
      <c r="G31" s="28"/>
      <c r="H31" s="28"/>
      <c r="I31" s="28"/>
      <c r="J31" s="28"/>
      <c r="K31" s="28"/>
      <c r="L31" s="95"/>
      <c r="M31" s="28"/>
      <c r="N31" s="28"/>
      <c r="O31" s="28"/>
      <c r="P31" s="28"/>
      <c r="Q31" s="11"/>
    </row>
    <row r="32" spans="1:17" ht="23.25" x14ac:dyDescent="0.5">
      <c r="A32" s="16"/>
      <c r="B32" s="125"/>
      <c r="C32" s="13"/>
      <c r="D32" s="14" t="s">
        <v>25</v>
      </c>
      <c r="E32" s="28"/>
      <c r="F32" s="28"/>
      <c r="G32" s="28"/>
      <c r="H32" s="28"/>
      <c r="I32" s="28"/>
      <c r="J32" s="28"/>
      <c r="K32" s="28"/>
      <c r="L32" s="95"/>
      <c r="M32" s="28"/>
      <c r="N32" s="28"/>
      <c r="O32" s="28"/>
      <c r="P32" s="28"/>
      <c r="Q32" s="11"/>
    </row>
    <row r="33" spans="1:17" ht="23.25" x14ac:dyDescent="0.5">
      <c r="A33" s="16"/>
      <c r="B33" s="125" t="s">
        <v>133</v>
      </c>
      <c r="C33" s="13"/>
      <c r="D33" s="14" t="s">
        <v>24</v>
      </c>
      <c r="E33" s="28"/>
      <c r="F33" s="28"/>
      <c r="G33" s="28"/>
      <c r="H33" s="28"/>
      <c r="I33" s="28"/>
      <c r="J33" s="28"/>
      <c r="K33" s="28"/>
      <c r="L33" s="95"/>
      <c r="M33" s="28"/>
      <c r="N33" s="28"/>
      <c r="O33" s="28"/>
      <c r="P33" s="28"/>
      <c r="Q33" s="11"/>
    </row>
    <row r="34" spans="1:17" ht="23.25" x14ac:dyDescent="0.5">
      <c r="A34" s="16"/>
      <c r="B34" s="125"/>
      <c r="C34" s="13"/>
      <c r="D34" s="14" t="s">
        <v>25</v>
      </c>
      <c r="E34" s="28"/>
      <c r="F34" s="28"/>
      <c r="G34" s="28"/>
      <c r="H34" s="28"/>
      <c r="I34" s="28"/>
      <c r="J34" s="28"/>
      <c r="K34" s="28"/>
      <c r="L34" s="95"/>
      <c r="M34" s="28"/>
      <c r="N34" s="28"/>
      <c r="O34" s="28"/>
      <c r="P34" s="28"/>
      <c r="Q34" s="11"/>
    </row>
    <row r="35" spans="1:17" ht="21" x14ac:dyDescent="0.35">
      <c r="A35" s="16">
        <v>6</v>
      </c>
      <c r="B35" s="17" t="s">
        <v>134</v>
      </c>
      <c r="C35" s="13">
        <v>10000</v>
      </c>
      <c r="D35" s="14" t="s">
        <v>24</v>
      </c>
      <c r="E35" s="28"/>
      <c r="F35" s="28"/>
      <c r="G35" s="28"/>
      <c r="H35" s="28"/>
      <c r="I35" s="28"/>
      <c r="J35" s="28"/>
      <c r="K35" s="28"/>
      <c r="L35" s="95"/>
      <c r="M35" s="28"/>
      <c r="N35" s="28"/>
      <c r="O35" s="28"/>
      <c r="P35" s="28"/>
      <c r="Q35" s="11"/>
    </row>
    <row r="36" spans="1:17" ht="21" x14ac:dyDescent="0.35">
      <c r="A36" s="16"/>
      <c r="B36" s="17"/>
      <c r="C36" s="13"/>
      <c r="D36" s="14" t="s">
        <v>25</v>
      </c>
      <c r="E36" s="28"/>
      <c r="F36" s="28"/>
      <c r="G36" s="28"/>
      <c r="H36" s="28"/>
      <c r="I36" s="28"/>
      <c r="J36" s="28"/>
      <c r="K36" s="28"/>
      <c r="L36" s="95"/>
      <c r="M36" s="28"/>
      <c r="N36" s="28"/>
      <c r="O36" s="28"/>
      <c r="P36" s="28"/>
      <c r="Q36" s="11"/>
    </row>
    <row r="37" spans="1:17" ht="21" x14ac:dyDescent="0.35">
      <c r="A37" s="16">
        <v>7</v>
      </c>
      <c r="B37" s="19" t="s">
        <v>31</v>
      </c>
      <c r="C37" s="18">
        <v>150000</v>
      </c>
      <c r="D37" s="12" t="s">
        <v>24</v>
      </c>
      <c r="E37" s="28">
        <v>37500</v>
      </c>
      <c r="F37" s="28"/>
      <c r="G37" s="28"/>
      <c r="H37" s="28">
        <v>37500</v>
      </c>
      <c r="I37" s="28"/>
      <c r="J37" s="28"/>
      <c r="K37" s="28">
        <v>37500</v>
      </c>
      <c r="L37" s="95"/>
      <c r="M37" s="28"/>
      <c r="N37" s="28">
        <v>37500</v>
      </c>
      <c r="O37" s="28"/>
      <c r="P37" s="28"/>
      <c r="Q37" s="11"/>
    </row>
    <row r="38" spans="1:17" ht="21" x14ac:dyDescent="0.35">
      <c r="A38" s="16"/>
      <c r="B38" s="17"/>
      <c r="C38" s="20"/>
      <c r="D38" s="12" t="s">
        <v>25</v>
      </c>
      <c r="E38" s="28"/>
      <c r="F38" s="28"/>
      <c r="G38" s="28"/>
      <c r="H38" s="28"/>
      <c r="I38" s="28"/>
      <c r="J38" s="28"/>
      <c r="K38" s="28"/>
      <c r="L38" s="95"/>
      <c r="M38" s="28"/>
      <c r="N38" s="28"/>
      <c r="O38" s="28"/>
      <c r="P38" s="28"/>
      <c r="Q38" s="11"/>
    </row>
    <row r="39" spans="1:17" ht="21" x14ac:dyDescent="0.35">
      <c r="A39" s="16">
        <v>8</v>
      </c>
      <c r="B39" s="17" t="s">
        <v>32</v>
      </c>
      <c r="C39" s="39">
        <v>132000</v>
      </c>
      <c r="D39" s="12" t="s">
        <v>24</v>
      </c>
      <c r="E39" s="28">
        <v>33000</v>
      </c>
      <c r="F39" s="28"/>
      <c r="G39" s="28"/>
      <c r="H39" s="28">
        <v>33000</v>
      </c>
      <c r="I39" s="28"/>
      <c r="J39" s="28"/>
      <c r="K39" s="28">
        <v>33000</v>
      </c>
      <c r="L39" s="95"/>
      <c r="M39" s="28"/>
      <c r="N39" s="28">
        <v>33000</v>
      </c>
      <c r="O39" s="28"/>
      <c r="P39" s="28"/>
      <c r="Q39" s="11"/>
    </row>
    <row r="40" spans="1:17" ht="21" x14ac:dyDescent="0.35">
      <c r="A40" s="16"/>
      <c r="B40" s="17"/>
      <c r="C40" s="20"/>
      <c r="D40" s="12" t="s">
        <v>25</v>
      </c>
      <c r="E40" s="28"/>
      <c r="F40" s="28"/>
      <c r="G40" s="28"/>
      <c r="H40" s="28"/>
      <c r="I40" s="28"/>
      <c r="J40" s="28"/>
      <c r="K40" s="28"/>
      <c r="L40" s="95"/>
      <c r="M40" s="28"/>
      <c r="N40" s="28"/>
      <c r="O40" s="28"/>
      <c r="P40" s="28"/>
      <c r="Q40" s="11"/>
    </row>
    <row r="41" spans="1:17" ht="21" x14ac:dyDescent="0.35">
      <c r="A41" s="16">
        <v>9</v>
      </c>
      <c r="B41" s="17" t="s">
        <v>88</v>
      </c>
      <c r="C41" s="91">
        <v>10000</v>
      </c>
      <c r="D41" s="12" t="s">
        <v>24</v>
      </c>
      <c r="E41" s="28"/>
      <c r="F41" s="28">
        <v>10000</v>
      </c>
      <c r="G41" s="28"/>
      <c r="H41" s="28"/>
      <c r="I41" s="28"/>
      <c r="J41" s="28"/>
      <c r="K41" s="28"/>
      <c r="L41" s="95"/>
      <c r="M41" s="28"/>
      <c r="N41" s="28"/>
      <c r="O41" s="28"/>
      <c r="P41" s="28"/>
      <c r="Q41" s="11"/>
    </row>
    <row r="42" spans="1:17" ht="21" x14ac:dyDescent="0.35">
      <c r="A42" s="16"/>
      <c r="B42" s="17"/>
      <c r="C42" s="20"/>
      <c r="D42" s="12" t="s">
        <v>25</v>
      </c>
      <c r="E42" s="28"/>
      <c r="F42" s="28"/>
      <c r="G42" s="28"/>
      <c r="H42" s="28"/>
      <c r="I42" s="28"/>
      <c r="J42" s="28"/>
      <c r="K42" s="28"/>
      <c r="L42" s="95"/>
      <c r="M42" s="28"/>
      <c r="N42" s="28"/>
      <c r="O42" s="28"/>
      <c r="P42" s="28"/>
      <c r="Q42" s="11"/>
    </row>
    <row r="43" spans="1:17" ht="23.25" x14ac:dyDescent="0.5">
      <c r="A43" s="16">
        <v>10</v>
      </c>
      <c r="B43" s="125" t="s">
        <v>135</v>
      </c>
      <c r="C43" s="20"/>
      <c r="D43" s="12"/>
      <c r="E43" s="28"/>
      <c r="F43" s="28"/>
      <c r="G43" s="28"/>
      <c r="H43" s="28"/>
      <c r="I43" s="28"/>
      <c r="J43" s="28"/>
      <c r="K43" s="28"/>
      <c r="L43" s="95"/>
      <c r="M43" s="28"/>
      <c r="N43" s="28"/>
      <c r="O43" s="28"/>
      <c r="P43" s="28"/>
      <c r="Q43" s="11"/>
    </row>
    <row r="44" spans="1:17" ht="23.25" x14ac:dyDescent="0.5">
      <c r="A44" s="16"/>
      <c r="B44" s="125" t="s">
        <v>136</v>
      </c>
      <c r="C44" s="91">
        <v>120000</v>
      </c>
      <c r="D44" s="12" t="s">
        <v>24</v>
      </c>
      <c r="E44" s="28">
        <v>10000</v>
      </c>
      <c r="F44" s="28">
        <v>10000</v>
      </c>
      <c r="G44" s="28">
        <v>10000</v>
      </c>
      <c r="H44" s="28">
        <v>10000</v>
      </c>
      <c r="I44" s="28">
        <v>10000</v>
      </c>
      <c r="J44" s="28">
        <v>10000</v>
      </c>
      <c r="K44" s="28">
        <v>10000</v>
      </c>
      <c r="L44" s="28">
        <v>10000</v>
      </c>
      <c r="M44" s="28">
        <v>10000</v>
      </c>
      <c r="N44" s="28">
        <v>10000</v>
      </c>
      <c r="O44" s="28">
        <v>10000</v>
      </c>
      <c r="P44" s="28">
        <v>10000</v>
      </c>
      <c r="Q44" s="11"/>
    </row>
    <row r="45" spans="1:17" ht="23.25" x14ac:dyDescent="0.5">
      <c r="A45" s="16"/>
      <c r="B45" s="125"/>
      <c r="C45" s="91"/>
      <c r="D45" s="12" t="s">
        <v>25</v>
      </c>
      <c r="E45" s="28"/>
      <c r="F45" s="28">
        <v>9000</v>
      </c>
      <c r="G45" s="28"/>
      <c r="H45" s="28"/>
      <c r="I45" s="28"/>
      <c r="J45" s="28"/>
      <c r="K45" s="28"/>
      <c r="L45" s="95"/>
      <c r="M45" s="28"/>
      <c r="N45" s="28"/>
      <c r="O45" s="28"/>
      <c r="P45" s="28"/>
      <c r="Q45" s="11"/>
    </row>
    <row r="46" spans="1:17" ht="23.25" x14ac:dyDescent="0.5">
      <c r="A46" s="16"/>
      <c r="B46" s="125" t="s">
        <v>137</v>
      </c>
      <c r="C46" s="28">
        <v>2000</v>
      </c>
      <c r="D46" s="12" t="s">
        <v>24</v>
      </c>
      <c r="E46" s="28">
        <v>150</v>
      </c>
      <c r="F46" s="28">
        <v>150</v>
      </c>
      <c r="G46" s="28">
        <v>150</v>
      </c>
      <c r="H46" s="28">
        <v>150</v>
      </c>
      <c r="I46" s="28">
        <v>150</v>
      </c>
      <c r="J46" s="28">
        <v>150</v>
      </c>
      <c r="K46" s="28">
        <v>150</v>
      </c>
      <c r="L46" s="95">
        <v>150</v>
      </c>
      <c r="M46" s="28">
        <v>200</v>
      </c>
      <c r="N46" s="28">
        <v>200</v>
      </c>
      <c r="O46" s="28">
        <v>200</v>
      </c>
      <c r="P46" s="28">
        <v>200</v>
      </c>
      <c r="Q46" s="11"/>
    </row>
    <row r="47" spans="1:17" ht="23.25" x14ac:dyDescent="0.5">
      <c r="A47" s="16"/>
      <c r="B47" s="125"/>
      <c r="C47" s="28"/>
      <c r="D47" s="12" t="s">
        <v>25</v>
      </c>
      <c r="E47" s="28"/>
      <c r="F47" s="28">
        <v>60</v>
      </c>
      <c r="G47" s="28"/>
      <c r="H47" s="28"/>
      <c r="I47" s="28"/>
      <c r="J47" s="28"/>
      <c r="K47" s="28"/>
      <c r="L47" s="95"/>
      <c r="M47" s="28"/>
      <c r="N47" s="28"/>
      <c r="O47" s="28"/>
      <c r="P47" s="28"/>
      <c r="Q47" s="11"/>
    </row>
    <row r="48" spans="1:17" ht="23.25" x14ac:dyDescent="0.5">
      <c r="A48" s="16"/>
      <c r="B48" s="125" t="s">
        <v>138</v>
      </c>
      <c r="C48" s="28">
        <v>60000</v>
      </c>
      <c r="D48" s="12" t="s">
        <v>24</v>
      </c>
      <c r="E48" s="28"/>
      <c r="F48" s="28"/>
      <c r="G48" s="28"/>
      <c r="H48" s="28"/>
      <c r="I48" s="28"/>
      <c r="J48" s="28"/>
      <c r="K48" s="28"/>
      <c r="L48" s="95"/>
      <c r="M48" s="28"/>
      <c r="N48" s="28"/>
      <c r="O48" s="28"/>
      <c r="P48" s="28"/>
      <c r="Q48" s="11"/>
    </row>
    <row r="49" spans="1:17" ht="23.25" x14ac:dyDescent="0.5">
      <c r="A49" s="16"/>
      <c r="B49" s="125"/>
      <c r="C49" s="28"/>
      <c r="D49" s="12" t="s">
        <v>25</v>
      </c>
      <c r="E49" s="28"/>
      <c r="F49" s="28"/>
      <c r="G49" s="28"/>
      <c r="H49" s="28"/>
      <c r="I49" s="28"/>
      <c r="J49" s="28"/>
      <c r="K49" s="28"/>
      <c r="L49" s="95"/>
      <c r="M49" s="28"/>
      <c r="N49" s="28"/>
      <c r="O49" s="28"/>
      <c r="P49" s="28"/>
      <c r="Q49" s="11"/>
    </row>
    <row r="50" spans="1:17" ht="23.25" x14ac:dyDescent="0.5">
      <c r="A50" s="16"/>
      <c r="B50" s="125" t="s">
        <v>139</v>
      </c>
      <c r="C50" s="28">
        <v>5000</v>
      </c>
      <c r="D50" s="12" t="s">
        <v>24</v>
      </c>
      <c r="E50" s="28"/>
      <c r="F50" s="28"/>
      <c r="G50" s="28"/>
      <c r="H50" s="28"/>
      <c r="I50" s="28"/>
      <c r="J50" s="28"/>
      <c r="K50" s="28"/>
      <c r="L50" s="95"/>
      <c r="M50" s="28"/>
      <c r="N50" s="28"/>
      <c r="O50" s="28"/>
      <c r="P50" s="28"/>
      <c r="Q50" s="11"/>
    </row>
    <row r="51" spans="1:17" ht="23.25" x14ac:dyDescent="0.5">
      <c r="A51" s="16"/>
      <c r="B51" s="125"/>
      <c r="C51" s="28"/>
      <c r="D51" s="12" t="s">
        <v>25</v>
      </c>
      <c r="E51" s="28"/>
      <c r="F51" s="28"/>
      <c r="G51" s="28"/>
      <c r="H51" s="28"/>
      <c r="I51" s="28"/>
      <c r="J51" s="28"/>
      <c r="K51" s="28"/>
      <c r="L51" s="95"/>
      <c r="M51" s="28"/>
      <c r="N51" s="28"/>
      <c r="O51" s="28"/>
      <c r="P51" s="28"/>
      <c r="Q51" s="11"/>
    </row>
    <row r="52" spans="1:17" ht="21" x14ac:dyDescent="0.35">
      <c r="A52" s="16">
        <v>10</v>
      </c>
      <c r="B52" s="12" t="s">
        <v>33</v>
      </c>
      <c r="C52" s="25">
        <v>12000</v>
      </c>
      <c r="D52" s="14" t="s">
        <v>24</v>
      </c>
      <c r="E52" s="28">
        <v>12000</v>
      </c>
      <c r="F52" s="28"/>
      <c r="G52" s="28"/>
      <c r="H52" s="28"/>
      <c r="I52" s="28"/>
      <c r="J52" s="28"/>
      <c r="K52" s="28"/>
      <c r="L52" s="95"/>
      <c r="M52" s="28"/>
      <c r="N52" s="28"/>
      <c r="O52" s="28"/>
      <c r="P52" s="28"/>
      <c r="Q52" s="11"/>
    </row>
    <row r="53" spans="1:17" ht="21" x14ac:dyDescent="0.35">
      <c r="A53" s="16"/>
      <c r="B53" s="12"/>
      <c r="C53" s="15">
        <v>0</v>
      </c>
      <c r="D53" s="14" t="s">
        <v>25</v>
      </c>
      <c r="E53" s="28"/>
      <c r="F53" s="28"/>
      <c r="G53" s="28"/>
      <c r="H53" s="28"/>
      <c r="I53" s="28"/>
      <c r="J53" s="28"/>
      <c r="K53" s="28"/>
      <c r="L53" s="95"/>
      <c r="M53" s="28"/>
      <c r="N53" s="28"/>
      <c r="O53" s="28"/>
      <c r="P53" s="28"/>
      <c r="Q53" s="11"/>
    </row>
    <row r="54" spans="1:17" ht="21" x14ac:dyDescent="0.35">
      <c r="A54" s="16">
        <v>8</v>
      </c>
      <c r="B54" s="12" t="s">
        <v>34</v>
      </c>
      <c r="C54" s="13">
        <v>45000</v>
      </c>
      <c r="D54" s="14" t="s">
        <v>24</v>
      </c>
      <c r="E54" s="28"/>
      <c r="F54" s="28"/>
      <c r="G54" s="28"/>
      <c r="H54" s="28">
        <v>22500</v>
      </c>
      <c r="I54" s="28"/>
      <c r="J54" s="28"/>
      <c r="K54" s="28"/>
      <c r="L54" s="95"/>
      <c r="M54" s="28"/>
      <c r="N54" s="28">
        <v>22500</v>
      </c>
      <c r="O54" s="28"/>
      <c r="P54" s="28"/>
      <c r="Q54" s="11"/>
    </row>
    <row r="55" spans="1:17" ht="21" x14ac:dyDescent="0.35">
      <c r="A55" s="16"/>
      <c r="B55" s="12"/>
      <c r="C55" s="13">
        <v>0</v>
      </c>
      <c r="D55" s="14" t="s">
        <v>25</v>
      </c>
      <c r="E55" s="28"/>
      <c r="F55" s="28"/>
      <c r="G55" s="28"/>
      <c r="H55" s="28"/>
      <c r="I55" s="28"/>
      <c r="J55" s="28"/>
      <c r="K55" s="28"/>
      <c r="L55" s="95"/>
      <c r="M55" s="28"/>
      <c r="N55" s="28"/>
      <c r="O55" s="28"/>
      <c r="P55" s="28"/>
      <c r="Q55" s="11"/>
    </row>
    <row r="56" spans="1:17" ht="21" x14ac:dyDescent="0.35">
      <c r="A56" s="16">
        <v>9</v>
      </c>
      <c r="B56" s="12" t="s">
        <v>35</v>
      </c>
      <c r="C56" s="13">
        <v>940800</v>
      </c>
      <c r="D56" s="14" t="s">
        <v>24</v>
      </c>
      <c r="E56" s="28">
        <v>78400</v>
      </c>
      <c r="F56" s="28">
        <v>78400</v>
      </c>
      <c r="G56" s="28">
        <v>78400</v>
      </c>
      <c r="H56" s="28">
        <v>78400</v>
      </c>
      <c r="I56" s="28">
        <v>78400</v>
      </c>
      <c r="J56" s="28">
        <v>78400</v>
      </c>
      <c r="K56" s="28">
        <v>78400</v>
      </c>
      <c r="L56" s="28">
        <v>78400</v>
      </c>
      <c r="M56" s="28">
        <v>78400</v>
      </c>
      <c r="N56" s="28">
        <v>78400</v>
      </c>
      <c r="O56" s="28">
        <v>78400</v>
      </c>
      <c r="P56" s="28">
        <v>78400</v>
      </c>
      <c r="Q56" s="11"/>
    </row>
    <row r="57" spans="1:17" ht="21" x14ac:dyDescent="0.35">
      <c r="A57" s="16"/>
      <c r="B57" s="12" t="s">
        <v>36</v>
      </c>
      <c r="C57" s="13">
        <v>0</v>
      </c>
      <c r="D57" s="14" t="s">
        <v>25</v>
      </c>
      <c r="E57" s="28"/>
      <c r="F57" s="28"/>
      <c r="G57" s="28"/>
      <c r="H57" s="28"/>
      <c r="I57" s="28"/>
      <c r="J57" s="28"/>
      <c r="K57" s="28"/>
      <c r="L57" s="95"/>
      <c r="M57" s="28"/>
      <c r="N57" s="28"/>
      <c r="O57" s="28"/>
      <c r="P57" s="28"/>
      <c r="Q57" s="11"/>
    </row>
    <row r="58" spans="1:17" ht="21" x14ac:dyDescent="0.35">
      <c r="A58" s="16">
        <v>10</v>
      </c>
      <c r="B58" s="12" t="s">
        <v>37</v>
      </c>
      <c r="C58" s="13">
        <v>276000</v>
      </c>
      <c r="D58" s="14" t="s">
        <v>24</v>
      </c>
      <c r="E58" s="28">
        <v>23000</v>
      </c>
      <c r="F58" s="28">
        <v>23000</v>
      </c>
      <c r="G58" s="28">
        <v>23000</v>
      </c>
      <c r="H58" s="28">
        <v>23000</v>
      </c>
      <c r="I58" s="28">
        <v>23000</v>
      </c>
      <c r="J58" s="28">
        <v>23000</v>
      </c>
      <c r="K58" s="28">
        <v>23000</v>
      </c>
      <c r="L58" s="95">
        <v>23000</v>
      </c>
      <c r="M58" s="28">
        <v>23000</v>
      </c>
      <c r="N58" s="28">
        <v>23000</v>
      </c>
      <c r="O58" s="28">
        <v>23000</v>
      </c>
      <c r="P58" s="28">
        <v>23000</v>
      </c>
      <c r="Q58" s="11"/>
    </row>
    <row r="59" spans="1:17" ht="21" x14ac:dyDescent="0.35">
      <c r="A59" s="16"/>
      <c r="B59" s="12" t="s">
        <v>36</v>
      </c>
      <c r="C59" s="13">
        <v>0</v>
      </c>
      <c r="D59" s="14" t="s">
        <v>25</v>
      </c>
      <c r="E59" s="28"/>
      <c r="F59" s="28"/>
      <c r="G59" s="28"/>
      <c r="H59" s="28"/>
      <c r="I59" s="28"/>
      <c r="J59" s="28"/>
      <c r="K59" s="28"/>
      <c r="L59" s="95"/>
      <c r="M59" s="28"/>
      <c r="N59" s="28"/>
      <c r="O59" s="28"/>
      <c r="P59" s="28"/>
      <c r="Q59" s="11"/>
    </row>
    <row r="60" spans="1:17" ht="21" x14ac:dyDescent="0.35">
      <c r="A60" s="16">
        <v>11</v>
      </c>
      <c r="B60" s="12" t="s">
        <v>38</v>
      </c>
      <c r="C60" s="13">
        <v>66000</v>
      </c>
      <c r="D60" s="14" t="s">
        <v>24</v>
      </c>
      <c r="E60" s="28">
        <v>5500</v>
      </c>
      <c r="F60" s="28">
        <v>5500</v>
      </c>
      <c r="G60" s="28">
        <v>5500</v>
      </c>
      <c r="H60" s="28">
        <v>5500</v>
      </c>
      <c r="I60" s="28">
        <v>5500</v>
      </c>
      <c r="J60" s="28">
        <v>5500</v>
      </c>
      <c r="K60" s="28">
        <v>5500</v>
      </c>
      <c r="L60" s="95">
        <v>5500</v>
      </c>
      <c r="M60" s="28">
        <v>5500</v>
      </c>
      <c r="N60" s="28">
        <v>5500</v>
      </c>
      <c r="O60" s="28">
        <v>5500</v>
      </c>
      <c r="P60" s="28">
        <v>5500</v>
      </c>
      <c r="Q60" s="11"/>
    </row>
    <row r="61" spans="1:17" ht="21" x14ac:dyDescent="0.35">
      <c r="A61" s="16"/>
      <c r="B61" s="12"/>
      <c r="C61" s="13">
        <v>0</v>
      </c>
      <c r="D61" s="14" t="s">
        <v>25</v>
      </c>
      <c r="E61" s="28"/>
      <c r="F61" s="28"/>
      <c r="G61" s="28"/>
      <c r="H61" s="28"/>
      <c r="I61" s="28"/>
      <c r="J61" s="28"/>
      <c r="K61" s="28"/>
      <c r="L61" s="95"/>
      <c r="M61" s="28"/>
      <c r="N61" s="28"/>
      <c r="O61" s="28"/>
      <c r="P61" s="28"/>
      <c r="Q61" s="11"/>
    </row>
    <row r="62" spans="1:17" ht="21" x14ac:dyDescent="0.35">
      <c r="A62" s="16">
        <v>12</v>
      </c>
      <c r="B62" s="12" t="s">
        <v>39</v>
      </c>
      <c r="C62" s="13">
        <v>4800</v>
      </c>
      <c r="D62" s="14" t="s">
        <v>24</v>
      </c>
      <c r="E62" s="28">
        <v>4800</v>
      </c>
      <c r="F62" s="28"/>
      <c r="G62" s="28"/>
      <c r="H62" s="28"/>
      <c r="I62" s="28"/>
      <c r="J62" s="28"/>
      <c r="K62" s="28"/>
      <c r="L62" s="95"/>
      <c r="M62" s="28"/>
      <c r="N62" s="28"/>
      <c r="O62" s="28"/>
      <c r="P62" s="28"/>
      <c r="Q62" s="11"/>
    </row>
    <row r="63" spans="1:17" ht="21" x14ac:dyDescent="0.35">
      <c r="A63" s="16"/>
      <c r="B63" s="12"/>
      <c r="C63" s="15">
        <v>0</v>
      </c>
      <c r="D63" s="14" t="s">
        <v>25</v>
      </c>
      <c r="E63" s="28"/>
      <c r="F63" s="28"/>
      <c r="G63" s="28"/>
      <c r="H63" s="28"/>
      <c r="I63" s="28"/>
      <c r="J63" s="28"/>
      <c r="K63" s="28"/>
      <c r="L63" s="95"/>
      <c r="M63" s="28"/>
      <c r="N63" s="28"/>
      <c r="O63" s="28"/>
      <c r="P63" s="28"/>
      <c r="Q63" s="11"/>
    </row>
    <row r="64" spans="1:17" ht="21" x14ac:dyDescent="0.35">
      <c r="A64" s="16">
        <v>13</v>
      </c>
      <c r="B64" s="17" t="s">
        <v>40</v>
      </c>
      <c r="C64" s="23">
        <v>88800</v>
      </c>
      <c r="D64" s="17" t="s">
        <v>24</v>
      </c>
      <c r="E64" s="28">
        <v>7400</v>
      </c>
      <c r="F64" s="28">
        <v>7400</v>
      </c>
      <c r="G64" s="28">
        <v>7400</v>
      </c>
      <c r="H64" s="28">
        <v>7400</v>
      </c>
      <c r="I64" s="28">
        <v>7400</v>
      </c>
      <c r="J64" s="28">
        <v>7400</v>
      </c>
      <c r="K64" s="28">
        <v>7400</v>
      </c>
      <c r="L64" s="95">
        <v>7400</v>
      </c>
      <c r="M64" s="28">
        <v>7400</v>
      </c>
      <c r="N64" s="28">
        <v>7400</v>
      </c>
      <c r="O64" s="28">
        <v>7400</v>
      </c>
      <c r="P64" s="28">
        <v>7400</v>
      </c>
      <c r="Q64" s="11"/>
    </row>
    <row r="65" spans="1:17" ht="21" x14ac:dyDescent="0.35">
      <c r="A65" s="16"/>
      <c r="B65" s="17"/>
      <c r="C65" s="16"/>
      <c r="D65" s="17" t="s">
        <v>25</v>
      </c>
      <c r="E65" s="28"/>
      <c r="F65" s="28"/>
      <c r="G65" s="28"/>
      <c r="H65" s="28"/>
      <c r="I65" s="28"/>
      <c r="J65" s="28"/>
      <c r="K65" s="28"/>
      <c r="L65" s="95"/>
      <c r="M65" s="28"/>
      <c r="N65" s="28"/>
      <c r="O65" s="28"/>
      <c r="P65" s="28"/>
      <c r="Q65" s="11"/>
    </row>
    <row r="66" spans="1:17" ht="21" x14ac:dyDescent="0.35">
      <c r="A66" s="16">
        <v>14</v>
      </c>
      <c r="B66" s="17" t="s">
        <v>89</v>
      </c>
      <c r="C66" s="18">
        <v>5000</v>
      </c>
      <c r="D66" s="17" t="s">
        <v>24</v>
      </c>
      <c r="E66" s="28">
        <v>5000</v>
      </c>
      <c r="F66" s="28"/>
      <c r="G66" s="28"/>
      <c r="H66" s="28"/>
      <c r="I66" s="28"/>
      <c r="J66" s="28"/>
      <c r="K66" s="28"/>
      <c r="L66" s="95"/>
      <c r="M66" s="28"/>
      <c r="N66" s="28"/>
      <c r="O66" s="28"/>
      <c r="P66" s="28"/>
      <c r="Q66" s="11"/>
    </row>
    <row r="67" spans="1:17" ht="21" x14ac:dyDescent="0.35">
      <c r="A67" s="16"/>
      <c r="B67" s="17" t="s">
        <v>90</v>
      </c>
      <c r="C67" s="18">
        <v>0</v>
      </c>
      <c r="D67" s="17" t="s">
        <v>25</v>
      </c>
      <c r="E67" s="28"/>
      <c r="F67" s="28"/>
      <c r="G67" s="28"/>
      <c r="H67" s="28"/>
      <c r="I67" s="28"/>
      <c r="J67" s="28"/>
      <c r="K67" s="28"/>
      <c r="L67" s="95"/>
      <c r="M67" s="28"/>
      <c r="N67" s="28"/>
      <c r="O67" s="28"/>
      <c r="P67" s="28"/>
      <c r="Q67" s="11"/>
    </row>
    <row r="68" spans="1:17" s="92" customFormat="1" ht="21" x14ac:dyDescent="0.35">
      <c r="A68" s="17"/>
      <c r="B68" s="6" t="s">
        <v>41</v>
      </c>
      <c r="C68" s="18"/>
      <c r="D68" s="55"/>
      <c r="E68" s="54"/>
      <c r="F68" s="54"/>
      <c r="G68" s="54"/>
      <c r="H68" s="54"/>
      <c r="I68" s="59"/>
      <c r="J68" s="60"/>
      <c r="K68" s="61"/>
      <c r="L68" s="97"/>
      <c r="M68" s="57"/>
      <c r="N68" s="57"/>
      <c r="O68" s="54"/>
      <c r="P68" s="54"/>
      <c r="Q68" s="11"/>
    </row>
    <row r="69" spans="1:17" s="92" customFormat="1" ht="21" x14ac:dyDescent="0.35">
      <c r="A69" s="14">
        <v>1</v>
      </c>
      <c r="B69" s="12" t="s">
        <v>42</v>
      </c>
      <c r="C69" s="13">
        <v>360000</v>
      </c>
      <c r="D69" s="12" t="s">
        <v>24</v>
      </c>
      <c r="E69" s="26">
        <v>30000</v>
      </c>
      <c r="F69" s="26">
        <v>30000</v>
      </c>
      <c r="G69" s="26">
        <v>30000</v>
      </c>
      <c r="H69" s="26">
        <v>30000</v>
      </c>
      <c r="I69" s="26">
        <v>30000</v>
      </c>
      <c r="J69" s="26">
        <v>30000</v>
      </c>
      <c r="K69" s="26">
        <v>30000</v>
      </c>
      <c r="L69" s="98">
        <v>30000</v>
      </c>
      <c r="M69" s="26">
        <v>30000</v>
      </c>
      <c r="N69" s="26">
        <v>30000</v>
      </c>
      <c r="O69" s="26">
        <v>30000</v>
      </c>
      <c r="P69" s="26">
        <v>30000</v>
      </c>
      <c r="Q69" s="11"/>
    </row>
    <row r="70" spans="1:17" ht="21" x14ac:dyDescent="0.35">
      <c r="A70" s="14"/>
      <c r="B70" s="12"/>
      <c r="C70" s="13">
        <v>0</v>
      </c>
      <c r="D70" s="12" t="s">
        <v>25</v>
      </c>
      <c r="E70" s="26"/>
      <c r="F70" s="26"/>
      <c r="G70" s="26"/>
      <c r="H70" s="26"/>
      <c r="I70" s="26"/>
      <c r="J70" s="26"/>
      <c r="K70" s="26"/>
      <c r="L70" s="98"/>
      <c r="M70" s="26"/>
      <c r="N70" s="26"/>
      <c r="O70" s="26"/>
      <c r="P70" s="26"/>
      <c r="Q70" s="11"/>
    </row>
    <row r="71" spans="1:17" ht="21" x14ac:dyDescent="0.35">
      <c r="A71" s="14">
        <v>2</v>
      </c>
      <c r="B71" s="12" t="s">
        <v>43</v>
      </c>
      <c r="C71" s="13">
        <v>360000</v>
      </c>
      <c r="D71" s="12" t="s">
        <v>24</v>
      </c>
      <c r="E71" s="26">
        <v>30000</v>
      </c>
      <c r="F71" s="26">
        <v>30000</v>
      </c>
      <c r="G71" s="26">
        <v>30000</v>
      </c>
      <c r="H71" s="26">
        <v>30000</v>
      </c>
      <c r="I71" s="26">
        <v>30000</v>
      </c>
      <c r="J71" s="26">
        <v>30000</v>
      </c>
      <c r="K71" s="26">
        <v>30000</v>
      </c>
      <c r="L71" s="98">
        <v>30000</v>
      </c>
      <c r="M71" s="26">
        <v>30000</v>
      </c>
      <c r="N71" s="26">
        <v>30000</v>
      </c>
      <c r="O71" s="26">
        <v>30000</v>
      </c>
      <c r="P71" s="26">
        <v>30000</v>
      </c>
      <c r="Q71" s="11"/>
    </row>
    <row r="72" spans="1:17" ht="21" x14ac:dyDescent="0.35">
      <c r="A72" s="14"/>
      <c r="B72" s="12"/>
      <c r="C72" s="13">
        <v>0</v>
      </c>
      <c r="D72" s="12" t="s">
        <v>25</v>
      </c>
      <c r="E72" s="26"/>
      <c r="F72" s="26"/>
      <c r="G72" s="26"/>
      <c r="H72" s="26"/>
      <c r="I72" s="26"/>
      <c r="J72" s="26"/>
      <c r="K72" s="26"/>
      <c r="L72" s="98"/>
      <c r="M72" s="26"/>
      <c r="N72" s="26"/>
      <c r="O72" s="26"/>
      <c r="P72" s="26"/>
      <c r="Q72" s="91"/>
    </row>
    <row r="73" spans="1:17" ht="21" x14ac:dyDescent="0.35">
      <c r="A73" s="14">
        <v>3</v>
      </c>
      <c r="B73" s="12" t="s">
        <v>44</v>
      </c>
      <c r="C73" s="13">
        <v>280000</v>
      </c>
      <c r="D73" s="12" t="s">
        <v>24</v>
      </c>
      <c r="E73" s="26">
        <v>100000</v>
      </c>
      <c r="F73" s="26"/>
      <c r="G73" s="26"/>
      <c r="H73" s="26"/>
      <c r="I73" s="26"/>
      <c r="J73" s="26">
        <v>100000</v>
      </c>
      <c r="K73" s="26"/>
      <c r="L73" s="98"/>
      <c r="M73" s="26"/>
      <c r="N73" s="26">
        <v>80000</v>
      </c>
      <c r="O73" s="26"/>
      <c r="P73" s="26"/>
      <c r="Q73" s="91"/>
    </row>
    <row r="74" spans="1:17" ht="21" x14ac:dyDescent="0.35">
      <c r="A74" s="24"/>
      <c r="B74" s="12"/>
      <c r="C74" s="13">
        <v>0</v>
      </c>
      <c r="D74" s="12" t="s">
        <v>25</v>
      </c>
      <c r="E74" s="26"/>
      <c r="F74" s="26"/>
      <c r="G74" s="26"/>
      <c r="H74" s="26"/>
      <c r="I74" s="26"/>
      <c r="J74" s="26"/>
      <c r="K74" s="26"/>
      <c r="L74" s="98"/>
      <c r="M74" s="26"/>
      <c r="N74" s="26"/>
      <c r="O74" s="26"/>
      <c r="P74" s="26"/>
      <c r="Q74" s="91"/>
    </row>
    <row r="75" spans="1:17" ht="21" x14ac:dyDescent="0.35">
      <c r="A75" s="126" t="s">
        <v>83</v>
      </c>
      <c r="B75" s="127"/>
      <c r="C75" s="31">
        <f>C20+C22+C25+C37+C39+C52+C54+C56+C58+C60+C62+C64+C66+C69+C71+C73</f>
        <v>3486400</v>
      </c>
      <c r="D75" s="107"/>
      <c r="E75" s="31">
        <f t="shared" ref="E75:P75" si="2">E20+E22+E25+E37+E39+E52+E54+E56+E58+E60+E62+E64+E66+E69+E71+E73</f>
        <v>417940</v>
      </c>
      <c r="F75" s="31">
        <f t="shared" si="2"/>
        <v>375640</v>
      </c>
      <c r="G75" s="31">
        <f t="shared" si="2"/>
        <v>225640</v>
      </c>
      <c r="H75" s="31">
        <f t="shared" si="2"/>
        <v>318640</v>
      </c>
      <c r="I75" s="31">
        <f t="shared" si="2"/>
        <v>225640</v>
      </c>
      <c r="J75" s="31">
        <f t="shared" si="2"/>
        <v>325640</v>
      </c>
      <c r="K75" s="31">
        <f t="shared" si="2"/>
        <v>296140</v>
      </c>
      <c r="L75" s="31">
        <f t="shared" si="2"/>
        <v>225640</v>
      </c>
      <c r="M75" s="31">
        <f t="shared" si="2"/>
        <v>225640</v>
      </c>
      <c r="N75" s="31">
        <f t="shared" si="2"/>
        <v>398640</v>
      </c>
      <c r="O75" s="31">
        <f t="shared" si="2"/>
        <v>225640</v>
      </c>
      <c r="P75" s="31">
        <f t="shared" si="2"/>
        <v>225560</v>
      </c>
      <c r="Q75" s="11"/>
    </row>
    <row r="76" spans="1:17" ht="21" x14ac:dyDescent="0.35">
      <c r="A76" s="126" t="s">
        <v>84</v>
      </c>
      <c r="B76" s="127"/>
      <c r="C76" s="31">
        <f>C21+C23+C26+C38+C40+C53+C55+C57+C59+C61+C63+C65+C67+C70+C72+C74</f>
        <v>0</v>
      </c>
      <c r="D76" s="107"/>
      <c r="E76" s="31">
        <f>E74+E72+E70+E67+E65+E63+E61+E59+E57+E55+E53+E51+E49+E47+E45+E42+E40+E38+E36+E34+E32+E29+E26+E23+E21</f>
        <v>0</v>
      </c>
      <c r="F76" s="31">
        <f t="shared" ref="F76:P76" si="3">F74+F72+F70+F67+F65+F63+F61+F59+F57+F55+F53+F51+F49+F47+F45+F42+F40+F38+F36+F34+F32+F29+F26+F23+F21</f>
        <v>51356</v>
      </c>
      <c r="G76" s="31">
        <f t="shared" si="3"/>
        <v>0</v>
      </c>
      <c r="H76" s="31">
        <f t="shared" si="3"/>
        <v>0</v>
      </c>
      <c r="I76" s="31">
        <f t="shared" si="3"/>
        <v>0</v>
      </c>
      <c r="J76" s="31">
        <f t="shared" si="3"/>
        <v>0</v>
      </c>
      <c r="K76" s="31">
        <f t="shared" si="3"/>
        <v>0</v>
      </c>
      <c r="L76" s="31">
        <f t="shared" si="3"/>
        <v>0</v>
      </c>
      <c r="M76" s="31">
        <f t="shared" si="3"/>
        <v>0</v>
      </c>
      <c r="N76" s="31">
        <f t="shared" si="3"/>
        <v>0</v>
      </c>
      <c r="O76" s="31">
        <f t="shared" si="3"/>
        <v>0</v>
      </c>
      <c r="P76" s="31">
        <f t="shared" si="3"/>
        <v>0</v>
      </c>
      <c r="Q76" s="11"/>
    </row>
    <row r="77" spans="1:17" ht="21" x14ac:dyDescent="0.35">
      <c r="A77" s="6" t="s">
        <v>45</v>
      </c>
      <c r="B77" s="12"/>
      <c r="C77" s="13"/>
      <c r="D77" s="56"/>
      <c r="E77" s="46"/>
      <c r="F77" s="46"/>
      <c r="G77" s="46"/>
      <c r="H77" s="46"/>
      <c r="I77" s="62"/>
      <c r="J77" s="63"/>
      <c r="K77" s="64"/>
      <c r="L77" s="99"/>
      <c r="M77" s="46"/>
      <c r="N77" s="54"/>
      <c r="O77" s="54"/>
      <c r="P77" s="54"/>
      <c r="Q77" s="11"/>
    </row>
    <row r="78" spans="1:17" ht="21" x14ac:dyDescent="0.35">
      <c r="A78" s="14">
        <v>1</v>
      </c>
      <c r="B78" s="12" t="s">
        <v>46</v>
      </c>
      <c r="C78" s="13">
        <v>360000</v>
      </c>
      <c r="D78" s="14" t="s">
        <v>24</v>
      </c>
      <c r="E78" s="26">
        <v>30000</v>
      </c>
      <c r="F78" s="26">
        <v>30000</v>
      </c>
      <c r="G78" s="26">
        <v>30000</v>
      </c>
      <c r="H78" s="26">
        <v>30000</v>
      </c>
      <c r="I78" s="26">
        <v>30000</v>
      </c>
      <c r="J78" s="26">
        <v>30000</v>
      </c>
      <c r="K78" s="26">
        <v>30000</v>
      </c>
      <c r="L78" s="98">
        <v>30000</v>
      </c>
      <c r="M78" s="26">
        <v>30000</v>
      </c>
      <c r="N78" s="26">
        <v>30000</v>
      </c>
      <c r="O78" s="26">
        <v>30000</v>
      </c>
      <c r="P78" s="26">
        <v>30000</v>
      </c>
      <c r="Q78" s="11"/>
    </row>
    <row r="79" spans="1:17" ht="21" x14ac:dyDescent="0.35">
      <c r="A79" s="21"/>
      <c r="B79" s="12"/>
      <c r="C79" s="27"/>
      <c r="D79" s="14" t="s">
        <v>25</v>
      </c>
      <c r="E79" s="26"/>
      <c r="F79" s="25">
        <v>24128.31</v>
      </c>
      <c r="G79" s="26"/>
      <c r="H79" s="25"/>
      <c r="I79" s="26"/>
      <c r="J79" s="25"/>
      <c r="K79" s="26"/>
      <c r="L79" s="100"/>
      <c r="M79" s="26"/>
      <c r="N79" s="25"/>
      <c r="O79" s="26"/>
      <c r="P79" s="25"/>
      <c r="Q79" s="11"/>
    </row>
    <row r="80" spans="1:17" ht="21" x14ac:dyDescent="0.35">
      <c r="A80" s="14">
        <v>2</v>
      </c>
      <c r="B80" s="12" t="s">
        <v>47</v>
      </c>
      <c r="C80" s="13">
        <v>36000</v>
      </c>
      <c r="D80" s="14" t="s">
        <v>24</v>
      </c>
      <c r="E80" s="26">
        <v>3000</v>
      </c>
      <c r="F80" s="26">
        <v>3000</v>
      </c>
      <c r="G80" s="26">
        <v>3000</v>
      </c>
      <c r="H80" s="26">
        <v>3000</v>
      </c>
      <c r="I80" s="26">
        <v>3000</v>
      </c>
      <c r="J80" s="26">
        <v>3000</v>
      </c>
      <c r="K80" s="26">
        <v>3000</v>
      </c>
      <c r="L80" s="98">
        <v>3000</v>
      </c>
      <c r="M80" s="26">
        <v>3000</v>
      </c>
      <c r="N80" s="26">
        <v>3000</v>
      </c>
      <c r="O80" s="26">
        <v>3000</v>
      </c>
      <c r="P80" s="26">
        <v>3000</v>
      </c>
      <c r="Q80" s="11"/>
    </row>
    <row r="81" spans="1:17" ht="21" x14ac:dyDescent="0.35">
      <c r="A81" s="14"/>
      <c r="B81" s="12"/>
      <c r="C81" s="26"/>
      <c r="D81" s="14" t="s">
        <v>25</v>
      </c>
      <c r="E81" s="26"/>
      <c r="F81" s="26">
        <v>6978.75</v>
      </c>
      <c r="G81" s="26"/>
      <c r="H81" s="26"/>
      <c r="I81" s="26"/>
      <c r="J81" s="26"/>
      <c r="K81" s="26"/>
      <c r="L81" s="98"/>
      <c r="M81" s="26"/>
      <c r="N81" s="26"/>
      <c r="O81" s="26"/>
      <c r="P81" s="26"/>
      <c r="Q81" s="11"/>
    </row>
    <row r="82" spans="1:17" ht="21" x14ac:dyDescent="0.35">
      <c r="A82" s="14">
        <v>3</v>
      </c>
      <c r="B82" s="12" t="s">
        <v>48</v>
      </c>
      <c r="C82" s="13">
        <v>120000</v>
      </c>
      <c r="D82" s="14" t="s">
        <v>24</v>
      </c>
      <c r="E82" s="26">
        <v>10000</v>
      </c>
      <c r="F82" s="26">
        <v>10000</v>
      </c>
      <c r="G82" s="26">
        <v>10000</v>
      </c>
      <c r="H82" s="26">
        <v>10000</v>
      </c>
      <c r="I82" s="26">
        <v>10000</v>
      </c>
      <c r="J82" s="26">
        <v>10000</v>
      </c>
      <c r="K82" s="26">
        <v>10000</v>
      </c>
      <c r="L82" s="98">
        <v>10000</v>
      </c>
      <c r="M82" s="26">
        <v>10000</v>
      </c>
      <c r="N82" s="26">
        <v>10000</v>
      </c>
      <c r="O82" s="26">
        <v>10000</v>
      </c>
      <c r="P82" s="26">
        <v>10000</v>
      </c>
      <c r="Q82" s="11"/>
    </row>
    <row r="83" spans="1:17" ht="21" x14ac:dyDescent="0.35">
      <c r="A83" s="21"/>
      <c r="B83" s="12"/>
      <c r="C83" s="22">
        <v>0</v>
      </c>
      <c r="D83" s="14" t="s">
        <v>25</v>
      </c>
      <c r="E83" s="26"/>
      <c r="F83" s="26"/>
      <c r="G83" s="26"/>
      <c r="H83" s="26"/>
      <c r="I83" s="26"/>
      <c r="J83" s="26"/>
      <c r="K83" s="26"/>
      <c r="L83" s="98"/>
      <c r="M83" s="26"/>
      <c r="N83" s="26"/>
      <c r="O83" s="26"/>
      <c r="P83" s="26"/>
      <c r="Q83" s="11"/>
    </row>
    <row r="84" spans="1:17" ht="21" x14ac:dyDescent="0.35">
      <c r="A84" s="14">
        <v>4</v>
      </c>
      <c r="B84" s="12" t="s">
        <v>49</v>
      </c>
      <c r="C84" s="13">
        <v>315000</v>
      </c>
      <c r="D84" s="14" t="s">
        <v>24</v>
      </c>
      <c r="E84" s="25">
        <v>26300</v>
      </c>
      <c r="F84" s="25">
        <v>26300</v>
      </c>
      <c r="G84" s="25">
        <v>26300</v>
      </c>
      <c r="H84" s="25">
        <v>26300</v>
      </c>
      <c r="I84" s="25">
        <v>26300</v>
      </c>
      <c r="J84" s="25">
        <v>26300</v>
      </c>
      <c r="K84" s="25">
        <v>26300</v>
      </c>
      <c r="L84" s="100">
        <v>26300</v>
      </c>
      <c r="M84" s="25">
        <v>26300</v>
      </c>
      <c r="N84" s="25">
        <v>26300</v>
      </c>
      <c r="O84" s="25">
        <v>26300</v>
      </c>
      <c r="P84" s="25">
        <v>25700</v>
      </c>
      <c r="Q84" s="11"/>
    </row>
    <row r="85" spans="1:17" ht="21" x14ac:dyDescent="0.35">
      <c r="A85" s="14"/>
      <c r="B85" s="12"/>
      <c r="C85" s="13"/>
      <c r="D85" s="14" t="s">
        <v>25</v>
      </c>
      <c r="E85" s="25"/>
      <c r="F85" s="25">
        <v>9918.86</v>
      </c>
      <c r="G85" s="25"/>
      <c r="H85" s="25"/>
      <c r="I85" s="25"/>
      <c r="J85" s="25"/>
      <c r="K85" s="25"/>
      <c r="L85" s="100"/>
      <c r="M85" s="25"/>
      <c r="N85" s="25"/>
      <c r="O85" s="25"/>
      <c r="P85" s="25"/>
      <c r="Q85" s="11"/>
    </row>
    <row r="86" spans="1:17" ht="21" x14ac:dyDescent="0.35">
      <c r="A86" s="14">
        <v>5</v>
      </c>
      <c r="B86" s="12" t="s">
        <v>140</v>
      </c>
      <c r="C86" s="13">
        <v>250000</v>
      </c>
      <c r="D86" s="14" t="s">
        <v>24</v>
      </c>
      <c r="E86" s="25">
        <v>20000</v>
      </c>
      <c r="F86" s="25">
        <v>20000</v>
      </c>
      <c r="G86" s="25">
        <v>20000</v>
      </c>
      <c r="H86" s="25">
        <v>20000</v>
      </c>
      <c r="I86" s="25">
        <v>20000</v>
      </c>
      <c r="J86" s="25">
        <v>20000</v>
      </c>
      <c r="K86" s="25">
        <v>20000</v>
      </c>
      <c r="L86" s="25">
        <v>20000</v>
      </c>
      <c r="M86" s="25">
        <v>20000</v>
      </c>
      <c r="N86" s="25">
        <v>20000</v>
      </c>
      <c r="O86" s="25">
        <v>25000</v>
      </c>
      <c r="P86" s="25">
        <v>25000</v>
      </c>
      <c r="Q86" s="11"/>
    </row>
    <row r="87" spans="1:17" ht="21" x14ac:dyDescent="0.35">
      <c r="A87" s="14"/>
      <c r="B87" s="12"/>
      <c r="C87" s="13"/>
      <c r="D87" s="14" t="s">
        <v>25</v>
      </c>
      <c r="E87" s="25"/>
      <c r="F87" s="25">
        <v>22601.41</v>
      </c>
      <c r="G87" s="25"/>
      <c r="H87" s="25"/>
      <c r="I87" s="25"/>
      <c r="J87" s="25"/>
      <c r="K87" s="25"/>
      <c r="L87" s="100"/>
      <c r="M87" s="25"/>
      <c r="N87" s="25"/>
      <c r="O87" s="25"/>
      <c r="P87" s="25"/>
      <c r="Q87" s="11"/>
    </row>
    <row r="88" spans="1:17" ht="21" x14ac:dyDescent="0.35">
      <c r="A88" s="14">
        <v>6</v>
      </c>
      <c r="B88" s="12" t="s">
        <v>141</v>
      </c>
      <c r="C88" s="13">
        <v>900000</v>
      </c>
      <c r="D88" s="14" t="s">
        <v>24</v>
      </c>
      <c r="E88" s="25">
        <v>75000</v>
      </c>
      <c r="F88" s="25">
        <v>75000</v>
      </c>
      <c r="G88" s="25">
        <v>75000</v>
      </c>
      <c r="H88" s="25">
        <v>75000</v>
      </c>
      <c r="I88" s="25">
        <v>75000</v>
      </c>
      <c r="J88" s="25">
        <v>75000</v>
      </c>
      <c r="K88" s="25">
        <v>75000</v>
      </c>
      <c r="L88" s="25">
        <v>75000</v>
      </c>
      <c r="M88" s="25">
        <v>75000</v>
      </c>
      <c r="N88" s="25">
        <v>75000</v>
      </c>
      <c r="O88" s="25">
        <v>75000</v>
      </c>
      <c r="P88" s="25">
        <v>75000</v>
      </c>
      <c r="Q88" s="11"/>
    </row>
    <row r="89" spans="1:17" ht="21" x14ac:dyDescent="0.35">
      <c r="A89" s="14"/>
      <c r="B89" s="12"/>
      <c r="C89" s="13"/>
      <c r="D89" s="14" t="s">
        <v>25</v>
      </c>
      <c r="E89" s="25"/>
      <c r="F89" s="25">
        <v>76611</v>
      </c>
      <c r="G89" s="25"/>
      <c r="H89" s="25"/>
      <c r="I89" s="25"/>
      <c r="J89" s="25"/>
      <c r="K89" s="25"/>
      <c r="L89" s="100"/>
      <c r="M89" s="25"/>
      <c r="N89" s="25"/>
      <c r="O89" s="25"/>
      <c r="P89" s="25"/>
      <c r="Q89" s="11"/>
    </row>
    <row r="90" spans="1:17" ht="21" x14ac:dyDescent="0.35">
      <c r="A90" s="14"/>
      <c r="B90" s="12"/>
      <c r="C90" s="13"/>
      <c r="D90" s="14"/>
      <c r="E90" s="25"/>
      <c r="F90" s="25"/>
      <c r="G90" s="25"/>
      <c r="H90" s="25"/>
      <c r="I90" s="25"/>
      <c r="J90" s="25"/>
      <c r="K90" s="25"/>
      <c r="L90" s="100"/>
      <c r="M90" s="25"/>
      <c r="N90" s="25"/>
      <c r="O90" s="25"/>
      <c r="P90" s="25"/>
      <c r="Q90" s="11"/>
    </row>
    <row r="91" spans="1:17" ht="21" x14ac:dyDescent="0.35">
      <c r="A91" s="14"/>
      <c r="B91" s="12"/>
      <c r="C91" s="13"/>
      <c r="D91" s="14"/>
      <c r="E91" s="25"/>
      <c r="F91" s="25"/>
      <c r="G91" s="25"/>
      <c r="H91" s="25"/>
      <c r="I91" s="25"/>
      <c r="J91" s="25"/>
      <c r="K91" s="25"/>
      <c r="L91" s="100"/>
      <c r="M91" s="25"/>
      <c r="N91" s="25"/>
      <c r="O91" s="25"/>
      <c r="P91" s="25"/>
      <c r="Q91" s="11"/>
    </row>
    <row r="92" spans="1:17" ht="21" x14ac:dyDescent="0.35">
      <c r="A92" s="126" t="s">
        <v>83</v>
      </c>
      <c r="B92" s="128"/>
      <c r="C92" s="105">
        <f>C78+C80+C82+C84</f>
        <v>831000</v>
      </c>
      <c r="D92" s="107"/>
      <c r="E92" s="105">
        <f t="shared" ref="E92:P92" si="4">E78+E80+E82+E84</f>
        <v>69300</v>
      </c>
      <c r="F92" s="105">
        <f t="shared" si="4"/>
        <v>69300</v>
      </c>
      <c r="G92" s="105">
        <f t="shared" si="4"/>
        <v>69300</v>
      </c>
      <c r="H92" s="105">
        <f t="shared" si="4"/>
        <v>69300</v>
      </c>
      <c r="I92" s="105">
        <f t="shared" si="4"/>
        <v>69300</v>
      </c>
      <c r="J92" s="105">
        <f t="shared" si="4"/>
        <v>69300</v>
      </c>
      <c r="K92" s="105">
        <f t="shared" si="4"/>
        <v>69300</v>
      </c>
      <c r="L92" s="105">
        <f t="shared" si="4"/>
        <v>69300</v>
      </c>
      <c r="M92" s="105">
        <f t="shared" si="4"/>
        <v>69300</v>
      </c>
      <c r="N92" s="105">
        <f t="shared" si="4"/>
        <v>69300</v>
      </c>
      <c r="O92" s="105">
        <f t="shared" si="4"/>
        <v>69300</v>
      </c>
      <c r="P92" s="105">
        <f t="shared" si="4"/>
        <v>68700</v>
      </c>
      <c r="Q92" s="11"/>
    </row>
    <row r="93" spans="1:17" ht="21" x14ac:dyDescent="0.35">
      <c r="A93" s="126" t="s">
        <v>84</v>
      </c>
      <c r="B93" s="128"/>
      <c r="C93" s="105">
        <f>C79+C81+C83</f>
        <v>0</v>
      </c>
      <c r="D93" s="107"/>
      <c r="E93" s="105">
        <f>E79+E81+E83+E85+E87+E89</f>
        <v>0</v>
      </c>
      <c r="F93" s="105">
        <f t="shared" ref="F93:P93" si="5">F79+F81+F83+F85+F87+F89</f>
        <v>140238.33000000002</v>
      </c>
      <c r="G93" s="105">
        <f t="shared" si="5"/>
        <v>0</v>
      </c>
      <c r="H93" s="105">
        <f t="shared" si="5"/>
        <v>0</v>
      </c>
      <c r="I93" s="105">
        <f t="shared" si="5"/>
        <v>0</v>
      </c>
      <c r="J93" s="105">
        <f t="shared" si="5"/>
        <v>0</v>
      </c>
      <c r="K93" s="105">
        <f t="shared" si="5"/>
        <v>0</v>
      </c>
      <c r="L93" s="105">
        <f t="shared" si="5"/>
        <v>0</v>
      </c>
      <c r="M93" s="105">
        <f t="shared" si="5"/>
        <v>0</v>
      </c>
      <c r="N93" s="105">
        <f t="shared" si="5"/>
        <v>0</v>
      </c>
      <c r="O93" s="105">
        <f t="shared" si="5"/>
        <v>0</v>
      </c>
      <c r="P93" s="105">
        <f t="shared" si="5"/>
        <v>0</v>
      </c>
      <c r="Q93" s="11"/>
    </row>
    <row r="94" spans="1:17" ht="21" x14ac:dyDescent="0.35">
      <c r="A94" s="84" t="s">
        <v>65</v>
      </c>
      <c r="B94" s="84"/>
      <c r="C94" s="84"/>
      <c r="D94" s="84"/>
      <c r="E94" s="85"/>
      <c r="F94" s="85"/>
      <c r="G94" s="85"/>
      <c r="H94" s="85"/>
      <c r="I94" s="85"/>
      <c r="J94" s="85"/>
      <c r="K94" s="85"/>
      <c r="L94" s="101"/>
      <c r="M94" s="85"/>
      <c r="N94" s="85"/>
      <c r="O94" s="85"/>
      <c r="P94" s="85"/>
      <c r="Q94" s="11"/>
    </row>
    <row r="95" spans="1:17" ht="21" x14ac:dyDescent="0.35">
      <c r="A95" s="84" t="s">
        <v>66</v>
      </c>
      <c r="B95" s="84"/>
      <c r="C95" s="84"/>
      <c r="D95" s="84"/>
      <c r="E95" s="85"/>
      <c r="F95" s="85"/>
      <c r="G95" s="85"/>
      <c r="H95" s="85"/>
      <c r="I95" s="85"/>
      <c r="J95" s="85"/>
      <c r="K95" s="85"/>
      <c r="L95" s="101"/>
      <c r="M95" s="85"/>
      <c r="N95" s="85"/>
      <c r="O95" s="85"/>
      <c r="P95" s="85"/>
      <c r="Q95" s="11"/>
    </row>
    <row r="96" spans="1:17" ht="21" x14ac:dyDescent="0.35">
      <c r="B96" s="104" t="s">
        <v>91</v>
      </c>
      <c r="C96" s="84"/>
      <c r="D96" s="84"/>
      <c r="E96" s="85"/>
      <c r="F96" s="85"/>
      <c r="G96" s="85"/>
      <c r="H96" s="85"/>
      <c r="I96" s="85"/>
      <c r="J96" s="85"/>
      <c r="K96" s="85"/>
      <c r="L96" s="101"/>
      <c r="M96" s="85"/>
      <c r="N96" s="85"/>
      <c r="O96" s="85"/>
      <c r="P96" s="85"/>
      <c r="Q96" s="11"/>
    </row>
    <row r="97" spans="1:17" ht="21" x14ac:dyDescent="0.35">
      <c r="A97" s="87" t="s">
        <v>23</v>
      </c>
      <c r="B97" s="88" t="s">
        <v>92</v>
      </c>
      <c r="C97" s="115">
        <v>36000</v>
      </c>
      <c r="D97" s="14" t="s">
        <v>24</v>
      </c>
      <c r="E97" s="86">
        <v>36000</v>
      </c>
      <c r="F97" s="85"/>
      <c r="G97" s="86"/>
      <c r="H97" s="85"/>
      <c r="I97" s="86"/>
      <c r="J97" s="85"/>
      <c r="K97" s="85"/>
      <c r="L97" s="101"/>
      <c r="M97" s="85"/>
      <c r="N97" s="85"/>
      <c r="O97" s="85"/>
      <c r="P97" s="85"/>
      <c r="Q97" s="11"/>
    </row>
    <row r="98" spans="1:17" ht="21" x14ac:dyDescent="0.35">
      <c r="A98" s="87"/>
      <c r="B98" s="88" t="s">
        <v>93</v>
      </c>
      <c r="C98" s="87"/>
      <c r="D98" s="14" t="s">
        <v>25</v>
      </c>
      <c r="E98" s="85"/>
      <c r="F98" s="85"/>
      <c r="G98" s="85"/>
      <c r="H98" s="85"/>
      <c r="I98" s="85"/>
      <c r="J98" s="90"/>
      <c r="K98" s="85"/>
      <c r="L98" s="101"/>
      <c r="M98" s="85"/>
      <c r="N98" s="85"/>
      <c r="O98" s="85"/>
      <c r="P98" s="85"/>
      <c r="Q98" s="11"/>
    </row>
    <row r="99" spans="1:17" ht="21" x14ac:dyDescent="0.35">
      <c r="A99" s="87"/>
      <c r="B99" s="88"/>
      <c r="C99" s="87"/>
      <c r="D99" s="14"/>
      <c r="E99" s="85"/>
      <c r="F99" s="85"/>
      <c r="G99" s="85"/>
      <c r="H99" s="85"/>
      <c r="I99" s="85"/>
      <c r="J99" s="90"/>
      <c r="K99" s="85"/>
      <c r="L99" s="101"/>
      <c r="M99" s="85"/>
      <c r="N99" s="85"/>
      <c r="O99" s="85"/>
      <c r="P99" s="85"/>
      <c r="Q99" s="11"/>
    </row>
    <row r="100" spans="1:17" ht="21" x14ac:dyDescent="0.35">
      <c r="A100" s="87" t="s">
        <v>67</v>
      </c>
      <c r="B100" s="88" t="s">
        <v>94</v>
      </c>
      <c r="C100" s="89" t="s">
        <v>96</v>
      </c>
      <c r="D100" s="14" t="s">
        <v>24</v>
      </c>
      <c r="E100" s="86">
        <v>32000</v>
      </c>
      <c r="F100" s="85"/>
      <c r="G100" s="85"/>
      <c r="H100" s="85"/>
      <c r="I100" s="86"/>
      <c r="J100" s="85"/>
      <c r="K100" s="85"/>
      <c r="L100" s="101"/>
      <c r="M100" s="85"/>
      <c r="N100" s="85"/>
      <c r="O100" s="85"/>
      <c r="P100" s="85"/>
      <c r="Q100" s="11"/>
    </row>
    <row r="101" spans="1:17" ht="21" x14ac:dyDescent="0.35">
      <c r="A101" s="87"/>
      <c r="B101" s="88" t="s">
        <v>95</v>
      </c>
      <c r="C101" s="87"/>
      <c r="D101" s="14" t="s">
        <v>25</v>
      </c>
      <c r="E101" s="86"/>
      <c r="F101" s="85"/>
      <c r="G101" s="85"/>
      <c r="H101" s="85"/>
      <c r="I101" s="85"/>
      <c r="J101" s="90"/>
      <c r="K101" s="85"/>
      <c r="L101" s="101"/>
      <c r="M101" s="85"/>
      <c r="N101" s="85"/>
      <c r="O101" s="85"/>
      <c r="P101" s="85"/>
      <c r="Q101" s="11"/>
    </row>
    <row r="102" spans="1:17" ht="21" x14ac:dyDescent="0.35">
      <c r="A102" s="87"/>
      <c r="B102" s="88"/>
      <c r="C102" s="87"/>
      <c r="D102" s="14"/>
      <c r="E102" s="86"/>
      <c r="F102" s="85"/>
      <c r="G102" s="85"/>
      <c r="H102" s="85"/>
      <c r="I102" s="85"/>
      <c r="J102" s="90"/>
      <c r="K102" s="85"/>
      <c r="L102" s="101"/>
      <c r="M102" s="85"/>
      <c r="N102" s="85"/>
      <c r="O102" s="85"/>
      <c r="P102" s="85"/>
      <c r="Q102" s="11"/>
    </row>
    <row r="103" spans="1:17" ht="21" x14ac:dyDescent="0.35">
      <c r="A103" s="87" t="s">
        <v>97</v>
      </c>
      <c r="B103" s="88" t="s">
        <v>98</v>
      </c>
      <c r="C103" s="89" t="s">
        <v>100</v>
      </c>
      <c r="D103" s="14" t="s">
        <v>24</v>
      </c>
      <c r="E103" s="86">
        <v>14400</v>
      </c>
      <c r="F103" s="85"/>
      <c r="G103" s="85"/>
      <c r="H103" s="85"/>
      <c r="I103" s="85"/>
      <c r="J103" s="85"/>
      <c r="K103" s="85"/>
      <c r="L103" s="101"/>
      <c r="M103" s="85"/>
      <c r="N103" s="85"/>
      <c r="O103" s="85"/>
      <c r="P103" s="85"/>
      <c r="Q103" s="11"/>
    </row>
    <row r="104" spans="1:17" ht="21" x14ac:dyDescent="0.35">
      <c r="A104" s="87"/>
      <c r="B104" s="88" t="s">
        <v>99</v>
      </c>
      <c r="C104" s="89"/>
      <c r="D104" s="14" t="s">
        <v>25</v>
      </c>
      <c r="E104" s="86"/>
      <c r="F104" s="85"/>
      <c r="G104" s="85"/>
      <c r="H104" s="85"/>
      <c r="I104" s="85"/>
      <c r="J104" s="85"/>
      <c r="K104" s="85"/>
      <c r="L104" s="101"/>
      <c r="M104" s="85"/>
      <c r="N104" s="85"/>
      <c r="O104" s="85"/>
      <c r="P104" s="85"/>
      <c r="Q104" s="11"/>
    </row>
    <row r="105" spans="1:17" ht="21" x14ac:dyDescent="0.35">
      <c r="A105" s="87"/>
      <c r="B105" s="88"/>
      <c r="C105" s="87"/>
      <c r="D105" s="14"/>
      <c r="E105" s="85"/>
      <c r="F105" s="85"/>
      <c r="G105" s="85"/>
      <c r="H105" s="85"/>
      <c r="I105" s="86"/>
      <c r="J105" s="85"/>
      <c r="K105" s="85"/>
      <c r="L105" s="101"/>
      <c r="M105" s="85"/>
      <c r="N105" s="85"/>
      <c r="O105" s="85"/>
      <c r="P105" s="85"/>
      <c r="Q105" s="11"/>
    </row>
    <row r="106" spans="1:17" ht="21" x14ac:dyDescent="0.35">
      <c r="A106" s="87" t="s">
        <v>101</v>
      </c>
      <c r="B106" s="88" t="s">
        <v>102</v>
      </c>
      <c r="C106" s="89" t="s">
        <v>103</v>
      </c>
      <c r="D106" s="14" t="s">
        <v>24</v>
      </c>
      <c r="E106" s="86">
        <v>445500</v>
      </c>
      <c r="F106" s="85"/>
      <c r="G106" s="85"/>
      <c r="H106" s="85"/>
      <c r="I106" s="85"/>
      <c r="J106" s="85"/>
      <c r="K106" s="85"/>
      <c r="L106" s="101"/>
      <c r="M106" s="85"/>
      <c r="N106" s="85"/>
      <c r="O106" s="85"/>
      <c r="P106" s="85"/>
      <c r="Q106" s="11"/>
    </row>
    <row r="107" spans="1:17" ht="21" x14ac:dyDescent="0.35">
      <c r="A107" s="87"/>
      <c r="B107" s="88"/>
      <c r="C107" s="89"/>
      <c r="D107" s="14" t="s">
        <v>25</v>
      </c>
      <c r="E107" s="85"/>
      <c r="F107" s="85"/>
      <c r="G107" s="85"/>
      <c r="H107" s="85"/>
      <c r="I107" s="85"/>
      <c r="J107" s="85"/>
      <c r="K107" s="85"/>
      <c r="L107" s="101"/>
      <c r="M107" s="85"/>
      <c r="N107" s="85"/>
      <c r="O107" s="85"/>
      <c r="P107" s="85"/>
      <c r="Q107" s="11"/>
    </row>
    <row r="108" spans="1:17" ht="21" x14ac:dyDescent="0.35">
      <c r="A108" s="87"/>
      <c r="B108" s="88"/>
      <c r="C108" s="89"/>
      <c r="D108" s="14"/>
      <c r="E108" s="85"/>
      <c r="F108" s="85"/>
      <c r="G108" s="85"/>
      <c r="H108" s="85"/>
      <c r="I108" s="85"/>
      <c r="J108" s="85"/>
      <c r="K108" s="85"/>
      <c r="L108" s="101"/>
      <c r="M108" s="85"/>
      <c r="N108" s="85"/>
      <c r="O108" s="85"/>
      <c r="P108" s="85"/>
      <c r="Q108" s="11"/>
    </row>
    <row r="109" spans="1:17" ht="21" x14ac:dyDescent="0.35">
      <c r="A109" s="87" t="s">
        <v>104</v>
      </c>
      <c r="B109" s="88" t="s">
        <v>105</v>
      </c>
      <c r="C109" s="89" t="s">
        <v>106</v>
      </c>
      <c r="D109" s="14" t="s">
        <v>24</v>
      </c>
      <c r="E109" s="86">
        <v>20000</v>
      </c>
      <c r="F109" s="85"/>
      <c r="G109" s="85"/>
      <c r="H109" s="85"/>
      <c r="I109" s="85"/>
      <c r="J109" s="85"/>
      <c r="K109" s="85"/>
      <c r="L109" s="101"/>
      <c r="M109" s="85"/>
      <c r="N109" s="85"/>
      <c r="O109" s="85"/>
      <c r="P109" s="85"/>
      <c r="Q109" s="11"/>
    </row>
    <row r="110" spans="1:17" ht="21" x14ac:dyDescent="0.35">
      <c r="A110" s="87"/>
      <c r="B110" s="88"/>
      <c r="C110" s="89"/>
      <c r="D110" s="14" t="s">
        <v>25</v>
      </c>
      <c r="E110" s="86"/>
      <c r="F110" s="85"/>
      <c r="G110" s="85"/>
      <c r="H110" s="85"/>
      <c r="I110" s="86"/>
      <c r="J110" s="85"/>
      <c r="K110" s="85"/>
      <c r="L110" s="101"/>
      <c r="M110" s="85"/>
      <c r="N110" s="85"/>
      <c r="O110" s="85"/>
      <c r="P110" s="85"/>
      <c r="Q110" s="11"/>
    </row>
    <row r="111" spans="1:17" ht="21" x14ac:dyDescent="0.35">
      <c r="A111" s="87"/>
      <c r="B111" s="104" t="s">
        <v>78</v>
      </c>
      <c r="C111" s="87"/>
      <c r="D111" s="14"/>
      <c r="E111" s="85"/>
      <c r="F111" s="85"/>
      <c r="G111" s="85"/>
      <c r="H111" s="85"/>
      <c r="I111" s="86"/>
      <c r="J111" s="85"/>
      <c r="K111" s="85"/>
      <c r="L111" s="101"/>
      <c r="M111" s="90"/>
      <c r="N111" s="85"/>
      <c r="O111" s="85"/>
      <c r="P111" s="85"/>
      <c r="Q111" s="11"/>
    </row>
    <row r="112" spans="1:17" ht="21" x14ac:dyDescent="0.35">
      <c r="A112" s="87" t="s">
        <v>23</v>
      </c>
      <c r="B112" s="88" t="s">
        <v>107</v>
      </c>
      <c r="C112" s="89" t="s">
        <v>110</v>
      </c>
      <c r="D112" s="14" t="s">
        <v>24</v>
      </c>
      <c r="E112" s="86">
        <v>471000</v>
      </c>
      <c r="F112" s="85"/>
      <c r="G112" s="85"/>
      <c r="H112" s="85"/>
      <c r="I112" s="86"/>
      <c r="J112" s="85"/>
      <c r="K112" s="85"/>
      <c r="L112" s="101"/>
      <c r="M112" s="90"/>
      <c r="N112" s="85"/>
      <c r="O112" s="85"/>
      <c r="P112" s="85"/>
      <c r="Q112" s="11"/>
    </row>
    <row r="113" spans="1:17" ht="21" x14ac:dyDescent="0.35">
      <c r="A113" s="87"/>
      <c r="B113" s="88" t="s">
        <v>108</v>
      </c>
      <c r="C113" s="87"/>
      <c r="D113" s="14" t="s">
        <v>25</v>
      </c>
      <c r="E113" s="85"/>
      <c r="F113" s="85"/>
      <c r="G113" s="85"/>
      <c r="H113" s="85"/>
      <c r="I113" s="86"/>
      <c r="J113" s="85"/>
      <c r="K113" s="85"/>
      <c r="L113" s="101"/>
      <c r="M113" s="90"/>
      <c r="N113" s="85"/>
      <c r="O113" s="85"/>
      <c r="P113" s="85"/>
      <c r="Q113" s="11"/>
    </row>
    <row r="114" spans="1:17" ht="21" x14ac:dyDescent="0.35">
      <c r="A114" s="84"/>
      <c r="B114" s="88" t="s">
        <v>109</v>
      </c>
      <c r="C114" s="84"/>
      <c r="D114" s="14"/>
      <c r="E114" s="85"/>
      <c r="F114" s="85"/>
      <c r="G114" s="85"/>
      <c r="H114" s="85"/>
      <c r="I114" s="85"/>
      <c r="J114" s="85"/>
      <c r="K114" s="85"/>
      <c r="L114" s="101"/>
      <c r="M114" s="85"/>
      <c r="N114" s="85"/>
      <c r="O114" s="85"/>
      <c r="P114" s="85"/>
      <c r="Q114" s="11"/>
    </row>
    <row r="115" spans="1:17" ht="21" x14ac:dyDescent="0.35">
      <c r="A115" s="126" t="s">
        <v>83</v>
      </c>
      <c r="B115" s="127"/>
      <c r="C115" s="105">
        <f>C97+C100+C103+C106+C109+C112</f>
        <v>1018900</v>
      </c>
      <c r="D115" s="107"/>
      <c r="E115" s="105">
        <f>E97+E100+E103+E106+E109+E112</f>
        <v>1018900</v>
      </c>
      <c r="F115" s="105">
        <f t="shared" ref="F115:P115" si="6">F97+F100+F103+F106+F109+F112</f>
        <v>0</v>
      </c>
      <c r="G115" s="105">
        <f t="shared" si="6"/>
        <v>0</v>
      </c>
      <c r="H115" s="105">
        <f t="shared" si="6"/>
        <v>0</v>
      </c>
      <c r="I115" s="105">
        <f t="shared" si="6"/>
        <v>0</v>
      </c>
      <c r="J115" s="105">
        <f t="shared" si="6"/>
        <v>0</v>
      </c>
      <c r="K115" s="105">
        <f t="shared" si="6"/>
        <v>0</v>
      </c>
      <c r="L115" s="105">
        <f t="shared" si="6"/>
        <v>0</v>
      </c>
      <c r="M115" s="105">
        <f t="shared" si="6"/>
        <v>0</v>
      </c>
      <c r="N115" s="105">
        <f t="shared" si="6"/>
        <v>0</v>
      </c>
      <c r="O115" s="105">
        <f t="shared" si="6"/>
        <v>0</v>
      </c>
      <c r="P115" s="105">
        <f t="shared" si="6"/>
        <v>0</v>
      </c>
      <c r="Q115" s="11"/>
    </row>
    <row r="116" spans="1:17" ht="21" x14ac:dyDescent="0.35">
      <c r="A116" s="126" t="s">
        <v>84</v>
      </c>
      <c r="B116" s="127"/>
      <c r="C116" s="105">
        <f>SUM(E116:P116)</f>
        <v>0</v>
      </c>
      <c r="D116" s="107"/>
      <c r="E116" s="105">
        <f>E98+E101+E104+E107+E110+E113</f>
        <v>0</v>
      </c>
      <c r="F116" s="105">
        <f t="shared" ref="F116:P116" si="7">F98+F101+F104+F107+F110+F113</f>
        <v>0</v>
      </c>
      <c r="G116" s="105">
        <f t="shared" si="7"/>
        <v>0</v>
      </c>
      <c r="H116" s="105">
        <f t="shared" si="7"/>
        <v>0</v>
      </c>
      <c r="I116" s="105">
        <f t="shared" si="7"/>
        <v>0</v>
      </c>
      <c r="J116" s="105">
        <f t="shared" si="7"/>
        <v>0</v>
      </c>
      <c r="K116" s="105">
        <f t="shared" si="7"/>
        <v>0</v>
      </c>
      <c r="L116" s="105">
        <f t="shared" si="7"/>
        <v>0</v>
      </c>
      <c r="M116" s="105">
        <f t="shared" si="7"/>
        <v>0</v>
      </c>
      <c r="N116" s="105">
        <f t="shared" si="7"/>
        <v>0</v>
      </c>
      <c r="O116" s="105">
        <f t="shared" si="7"/>
        <v>0</v>
      </c>
      <c r="P116" s="105">
        <f t="shared" si="7"/>
        <v>0</v>
      </c>
      <c r="Q116" s="11"/>
    </row>
    <row r="117" spans="1:17" ht="21" x14ac:dyDescent="0.35">
      <c r="A117" s="113"/>
      <c r="B117" s="114"/>
      <c r="C117" s="86"/>
      <c r="D117" s="109"/>
      <c r="E117" s="86"/>
      <c r="F117" s="86"/>
      <c r="G117" s="86"/>
      <c r="H117" s="86"/>
      <c r="I117" s="110"/>
      <c r="J117" s="86"/>
      <c r="K117" s="111"/>
      <c r="L117" s="86"/>
      <c r="M117" s="86"/>
      <c r="N117" s="86"/>
      <c r="O117" s="86"/>
      <c r="P117" s="86"/>
      <c r="Q117" s="11"/>
    </row>
    <row r="118" spans="1:17" ht="21" x14ac:dyDescent="0.35">
      <c r="A118" s="131" t="s">
        <v>59</v>
      </c>
      <c r="B118" s="132"/>
      <c r="C118" s="13"/>
      <c r="D118" s="56"/>
      <c r="E118" s="65"/>
      <c r="F118" s="65"/>
      <c r="G118" s="65"/>
      <c r="H118" s="65"/>
      <c r="I118" s="66"/>
      <c r="J118" s="67"/>
      <c r="K118" s="68"/>
      <c r="L118" s="99"/>
      <c r="M118" s="65"/>
      <c r="N118" s="65"/>
      <c r="O118" s="55"/>
      <c r="P118" s="55"/>
      <c r="Q118" s="11"/>
    </row>
    <row r="119" spans="1:17" ht="21" x14ac:dyDescent="0.35">
      <c r="A119" s="131" t="s">
        <v>60</v>
      </c>
      <c r="B119" s="132"/>
      <c r="C119" s="13"/>
      <c r="D119" s="56"/>
      <c r="E119" s="65"/>
      <c r="F119" s="65"/>
      <c r="G119" s="65"/>
      <c r="H119" s="65"/>
      <c r="I119" s="66"/>
      <c r="J119" s="67"/>
      <c r="K119" s="68"/>
      <c r="L119" s="99"/>
      <c r="M119" s="65"/>
      <c r="N119" s="65"/>
      <c r="O119" s="55"/>
      <c r="P119" s="55"/>
      <c r="Q119" s="11"/>
    </row>
    <row r="120" spans="1:17" ht="21" x14ac:dyDescent="0.35">
      <c r="A120" s="131" t="s">
        <v>61</v>
      </c>
      <c r="B120" s="132"/>
      <c r="C120" s="13"/>
      <c r="D120" s="56"/>
      <c r="E120" s="65"/>
      <c r="F120" s="65"/>
      <c r="G120" s="65"/>
      <c r="H120" s="65"/>
      <c r="I120" s="66"/>
      <c r="J120" s="67"/>
      <c r="K120" s="68"/>
      <c r="L120" s="99"/>
      <c r="M120" s="65"/>
      <c r="N120" s="65"/>
      <c r="O120" s="55"/>
      <c r="P120" s="55"/>
      <c r="Q120" s="11"/>
    </row>
    <row r="121" spans="1:17" ht="21" x14ac:dyDescent="0.35">
      <c r="A121" s="17" t="s">
        <v>26</v>
      </c>
      <c r="B121" s="17"/>
      <c r="C121" s="17"/>
      <c r="D121" s="55"/>
      <c r="E121" s="55"/>
      <c r="F121" s="55"/>
      <c r="G121" s="55"/>
      <c r="H121" s="55"/>
      <c r="I121" s="69"/>
      <c r="J121" s="70"/>
      <c r="K121" s="71"/>
      <c r="L121" s="102"/>
      <c r="M121" s="55"/>
      <c r="N121" s="55"/>
      <c r="O121" s="55"/>
      <c r="P121" s="55"/>
      <c r="Q121" s="11"/>
    </row>
    <row r="122" spans="1:17" ht="21" x14ac:dyDescent="0.35">
      <c r="A122" s="6" t="s">
        <v>28</v>
      </c>
      <c r="B122" s="17"/>
      <c r="C122" s="17"/>
      <c r="D122" s="55"/>
      <c r="E122" s="55"/>
      <c r="F122" s="55"/>
      <c r="G122" s="55"/>
      <c r="H122" s="55"/>
      <c r="I122" s="69"/>
      <c r="J122" s="70"/>
      <c r="K122" s="71"/>
      <c r="L122" s="102"/>
      <c r="M122" s="55"/>
      <c r="N122" s="55"/>
      <c r="O122" s="55"/>
      <c r="P122" s="55"/>
      <c r="Q122" s="11"/>
    </row>
    <row r="123" spans="1:17" ht="21" x14ac:dyDescent="0.35">
      <c r="A123" s="16">
        <v>1</v>
      </c>
      <c r="B123" s="17" t="s">
        <v>50</v>
      </c>
      <c r="C123" s="18">
        <v>72000</v>
      </c>
      <c r="D123" s="18" t="s">
        <v>24</v>
      </c>
      <c r="E123" s="26">
        <v>18000</v>
      </c>
      <c r="F123" s="26">
        <v>0</v>
      </c>
      <c r="G123" s="26">
        <v>0</v>
      </c>
      <c r="H123" s="26">
        <v>18000</v>
      </c>
      <c r="I123" s="26">
        <v>0</v>
      </c>
      <c r="J123" s="26">
        <v>0</v>
      </c>
      <c r="K123" s="26">
        <v>18000</v>
      </c>
      <c r="L123" s="98"/>
      <c r="M123" s="26">
        <v>0</v>
      </c>
      <c r="N123" s="26">
        <v>18000</v>
      </c>
      <c r="O123" s="26">
        <v>0</v>
      </c>
      <c r="P123" s="26">
        <v>0</v>
      </c>
      <c r="Q123" s="11"/>
    </row>
    <row r="124" spans="1:17" ht="21" x14ac:dyDescent="0.35">
      <c r="A124" s="16"/>
      <c r="B124" s="17" t="s">
        <v>51</v>
      </c>
      <c r="C124" s="18">
        <v>0</v>
      </c>
      <c r="D124" s="18" t="s">
        <v>25</v>
      </c>
      <c r="E124" s="26"/>
      <c r="F124" s="26">
        <v>8000</v>
      </c>
      <c r="G124" s="26"/>
      <c r="H124" s="26"/>
      <c r="I124" s="26"/>
      <c r="J124" s="26"/>
      <c r="K124" s="26"/>
      <c r="L124" s="98"/>
      <c r="M124" s="26"/>
      <c r="N124" s="26"/>
      <c r="O124" s="26"/>
      <c r="P124" s="26"/>
      <c r="Q124" s="11"/>
    </row>
    <row r="125" spans="1:17" ht="21" x14ac:dyDescent="0.35">
      <c r="A125" s="126" t="s">
        <v>83</v>
      </c>
      <c r="B125" s="127"/>
      <c r="C125" s="105">
        <f>C123</f>
        <v>72000</v>
      </c>
      <c r="D125" s="107"/>
      <c r="E125" s="105">
        <f>E123</f>
        <v>18000</v>
      </c>
      <c r="F125" s="105">
        <f t="shared" ref="F125:P125" si="8">F123</f>
        <v>0</v>
      </c>
      <c r="G125" s="105">
        <f t="shared" si="8"/>
        <v>0</v>
      </c>
      <c r="H125" s="105">
        <f t="shared" si="8"/>
        <v>18000</v>
      </c>
      <c r="I125" s="105">
        <f t="shared" si="8"/>
        <v>0</v>
      </c>
      <c r="J125" s="105">
        <f t="shared" si="8"/>
        <v>0</v>
      </c>
      <c r="K125" s="105">
        <f t="shared" si="8"/>
        <v>18000</v>
      </c>
      <c r="L125" s="105">
        <f t="shared" si="8"/>
        <v>0</v>
      </c>
      <c r="M125" s="105">
        <f t="shared" si="8"/>
        <v>0</v>
      </c>
      <c r="N125" s="105">
        <f t="shared" si="8"/>
        <v>18000</v>
      </c>
      <c r="O125" s="105">
        <f t="shared" si="8"/>
        <v>0</v>
      </c>
      <c r="P125" s="105">
        <f t="shared" si="8"/>
        <v>0</v>
      </c>
      <c r="Q125" s="11"/>
    </row>
    <row r="126" spans="1:17" ht="21" x14ac:dyDescent="0.35">
      <c r="A126" s="126" t="s">
        <v>84</v>
      </c>
      <c r="B126" s="127"/>
      <c r="C126" s="105">
        <f>C124</f>
        <v>0</v>
      </c>
      <c r="D126" s="107"/>
      <c r="E126" s="105">
        <f>E124</f>
        <v>0</v>
      </c>
      <c r="F126" s="105">
        <f t="shared" ref="F126:P126" si="9">F124</f>
        <v>8000</v>
      </c>
      <c r="G126" s="105">
        <f t="shared" si="9"/>
        <v>0</v>
      </c>
      <c r="H126" s="105">
        <f t="shared" si="9"/>
        <v>0</v>
      </c>
      <c r="I126" s="105">
        <f t="shared" si="9"/>
        <v>0</v>
      </c>
      <c r="J126" s="105">
        <f t="shared" si="9"/>
        <v>0</v>
      </c>
      <c r="K126" s="105">
        <f t="shared" si="9"/>
        <v>0</v>
      </c>
      <c r="L126" s="105">
        <f t="shared" si="9"/>
        <v>0</v>
      </c>
      <c r="M126" s="105">
        <f t="shared" si="9"/>
        <v>0</v>
      </c>
      <c r="N126" s="105">
        <f t="shared" si="9"/>
        <v>0</v>
      </c>
      <c r="O126" s="105">
        <f t="shared" si="9"/>
        <v>0</v>
      </c>
      <c r="P126" s="105">
        <f t="shared" si="9"/>
        <v>0</v>
      </c>
      <c r="Q126" s="11"/>
    </row>
    <row r="127" spans="1:17" ht="21" x14ac:dyDescent="0.35">
      <c r="A127" s="113"/>
      <c r="B127" s="114"/>
      <c r="C127" s="118"/>
      <c r="D127" s="119"/>
      <c r="E127" s="86"/>
      <c r="F127" s="86"/>
      <c r="G127" s="86"/>
      <c r="H127" s="86"/>
      <c r="I127" s="110"/>
      <c r="J127" s="86"/>
      <c r="K127" s="111"/>
      <c r="L127" s="86"/>
      <c r="M127" s="86"/>
      <c r="N127" s="86"/>
      <c r="O127" s="86"/>
      <c r="P127" s="86"/>
      <c r="Q127" s="11"/>
    </row>
    <row r="128" spans="1:17" ht="21" x14ac:dyDescent="0.35">
      <c r="A128" s="6" t="s">
        <v>62</v>
      </c>
      <c r="B128" s="80"/>
      <c r="C128" s="81"/>
      <c r="D128" s="12"/>
      <c r="E128" s="26"/>
      <c r="F128" s="26"/>
      <c r="G128" s="26"/>
      <c r="H128" s="26"/>
      <c r="I128" s="36"/>
      <c r="J128" s="26"/>
      <c r="K128" s="38"/>
      <c r="L128" s="98"/>
      <c r="M128" s="26"/>
      <c r="N128" s="26"/>
      <c r="O128" s="26"/>
      <c r="P128" s="26"/>
      <c r="Q128" s="11"/>
    </row>
    <row r="129" spans="1:17" ht="21" x14ac:dyDescent="0.35">
      <c r="A129" s="82" t="s">
        <v>63</v>
      </c>
      <c r="B129" s="80"/>
      <c r="C129" s="81"/>
      <c r="D129" s="12"/>
      <c r="E129" s="26"/>
      <c r="F129" s="26"/>
      <c r="G129" s="26"/>
      <c r="H129" s="26"/>
      <c r="I129" s="36"/>
      <c r="J129" s="26"/>
      <c r="K129" s="38"/>
      <c r="L129" s="98"/>
      <c r="M129" s="26"/>
      <c r="N129" s="26"/>
      <c r="O129" s="26"/>
      <c r="P129" s="26"/>
      <c r="Q129" s="11"/>
    </row>
    <row r="130" spans="1:17" ht="21" x14ac:dyDescent="0.35">
      <c r="A130" s="7" t="s">
        <v>26</v>
      </c>
      <c r="B130" s="17"/>
      <c r="C130" s="8"/>
      <c r="D130" s="12"/>
      <c r="E130" s="26"/>
      <c r="F130" s="26"/>
      <c r="G130" s="26"/>
      <c r="H130" s="26"/>
      <c r="I130" s="36"/>
      <c r="J130" s="26"/>
      <c r="K130" s="38"/>
      <c r="L130" s="98"/>
      <c r="M130" s="26"/>
      <c r="N130" s="26"/>
      <c r="O130" s="26"/>
      <c r="P130" s="26"/>
      <c r="Q130" s="11"/>
    </row>
    <row r="131" spans="1:17" ht="21" x14ac:dyDescent="0.35">
      <c r="A131" s="6" t="s">
        <v>28</v>
      </c>
      <c r="B131" s="17"/>
      <c r="C131" s="8"/>
      <c r="D131" s="12"/>
      <c r="E131" s="26"/>
      <c r="F131" s="26"/>
      <c r="G131" s="26"/>
      <c r="H131" s="26"/>
      <c r="I131" s="36"/>
      <c r="J131" s="26"/>
      <c r="K131" s="38"/>
      <c r="L131" s="98"/>
      <c r="M131" s="26"/>
      <c r="N131" s="26"/>
      <c r="O131" s="26"/>
      <c r="P131" s="26"/>
      <c r="Q131" s="11"/>
    </row>
    <row r="132" spans="1:17" ht="21" x14ac:dyDescent="0.35">
      <c r="A132" s="82">
        <v>1</v>
      </c>
      <c r="B132" s="17" t="s">
        <v>79</v>
      </c>
      <c r="C132" s="8"/>
      <c r="D132" s="12"/>
      <c r="E132" s="26"/>
      <c r="F132" s="26"/>
      <c r="G132" s="26"/>
      <c r="H132" s="26"/>
      <c r="I132" s="36"/>
      <c r="J132" s="26"/>
      <c r="K132" s="38"/>
      <c r="L132" s="98"/>
      <c r="M132" s="26"/>
      <c r="N132" s="26"/>
      <c r="O132" s="26"/>
      <c r="P132" s="26"/>
      <c r="Q132" s="11"/>
    </row>
    <row r="133" spans="1:17" ht="21" x14ac:dyDescent="0.35">
      <c r="A133" s="82"/>
      <c r="B133" s="17" t="s">
        <v>86</v>
      </c>
      <c r="C133" s="116">
        <v>25000</v>
      </c>
      <c r="D133" s="12" t="s">
        <v>24</v>
      </c>
      <c r="E133" s="26"/>
      <c r="F133" s="26"/>
      <c r="G133" s="26">
        <v>25000</v>
      </c>
      <c r="H133" s="26"/>
      <c r="I133" s="36"/>
      <c r="J133" s="26"/>
      <c r="K133" s="38"/>
      <c r="L133" s="98"/>
      <c r="M133" s="26"/>
      <c r="N133" s="26"/>
      <c r="O133" s="26"/>
      <c r="P133" s="26"/>
      <c r="Q133" s="11"/>
    </row>
    <row r="134" spans="1:17" ht="21" x14ac:dyDescent="0.35">
      <c r="A134" s="82"/>
      <c r="B134" s="17"/>
      <c r="C134" s="116"/>
      <c r="D134" s="12" t="s">
        <v>25</v>
      </c>
      <c r="E134" s="26"/>
      <c r="F134" s="26"/>
      <c r="G134" s="26"/>
      <c r="H134" s="26"/>
      <c r="I134" s="36"/>
      <c r="J134" s="26"/>
      <c r="K134" s="38"/>
      <c r="L134" s="98"/>
      <c r="M134" s="26"/>
      <c r="N134" s="26"/>
      <c r="O134" s="26"/>
      <c r="P134" s="26"/>
      <c r="Q134" s="11"/>
    </row>
    <row r="135" spans="1:17" ht="21" x14ac:dyDescent="0.35">
      <c r="A135" s="82">
        <v>2</v>
      </c>
      <c r="B135" s="17" t="s">
        <v>111</v>
      </c>
      <c r="C135" s="116">
        <v>25000</v>
      </c>
      <c r="D135" s="12" t="s">
        <v>24</v>
      </c>
      <c r="E135" s="26">
        <v>25000</v>
      </c>
      <c r="F135" s="26"/>
      <c r="G135" s="26"/>
      <c r="H135" s="26"/>
      <c r="I135" s="36"/>
      <c r="J135" s="26"/>
      <c r="K135" s="38"/>
      <c r="L135" s="98"/>
      <c r="M135" s="26"/>
      <c r="N135" s="26"/>
      <c r="O135" s="26"/>
      <c r="P135" s="26"/>
      <c r="Q135" s="11"/>
    </row>
    <row r="136" spans="1:17" ht="21" x14ac:dyDescent="0.35">
      <c r="A136" s="82"/>
      <c r="B136" s="17" t="s">
        <v>112</v>
      </c>
      <c r="C136" s="116"/>
      <c r="D136" s="12" t="s">
        <v>25</v>
      </c>
      <c r="E136" s="26"/>
      <c r="F136" s="26">
        <v>7000</v>
      </c>
      <c r="G136" s="26"/>
      <c r="H136" s="26"/>
      <c r="I136" s="36"/>
      <c r="J136" s="26"/>
      <c r="K136" s="38"/>
      <c r="L136" s="98"/>
      <c r="M136" s="26"/>
      <c r="N136" s="26"/>
      <c r="O136" s="26"/>
      <c r="P136" s="26"/>
      <c r="Q136" s="11"/>
    </row>
    <row r="137" spans="1:17" ht="21" x14ac:dyDescent="0.35">
      <c r="A137" s="82">
        <v>3</v>
      </c>
      <c r="B137" s="17" t="s">
        <v>128</v>
      </c>
      <c r="C137" s="116">
        <v>70128</v>
      </c>
      <c r="D137" s="12" t="s">
        <v>24</v>
      </c>
      <c r="E137" s="26"/>
      <c r="F137" s="26"/>
      <c r="G137" s="26"/>
      <c r="H137" s="26"/>
      <c r="I137" s="36"/>
      <c r="J137" s="26"/>
      <c r="K137" s="38"/>
      <c r="L137" s="98"/>
      <c r="M137" s="26"/>
      <c r="N137" s="26"/>
      <c r="O137" s="26"/>
      <c r="P137" s="26"/>
      <c r="Q137" s="11"/>
    </row>
    <row r="138" spans="1:17" ht="21" x14ac:dyDescent="0.35">
      <c r="A138" s="82"/>
      <c r="B138" s="17"/>
      <c r="C138" s="116"/>
      <c r="D138" s="12" t="s">
        <v>25</v>
      </c>
      <c r="E138" s="26">
        <v>22056</v>
      </c>
      <c r="F138" s="26">
        <v>22056</v>
      </c>
      <c r="G138" s="26"/>
      <c r="H138" s="26"/>
      <c r="I138" s="36"/>
      <c r="J138" s="26"/>
      <c r="K138" s="38"/>
      <c r="L138" s="98"/>
      <c r="M138" s="26"/>
      <c r="N138" s="26"/>
      <c r="O138" s="26"/>
      <c r="P138" s="26"/>
      <c r="Q138" s="11"/>
    </row>
    <row r="139" spans="1:17" ht="21" x14ac:dyDescent="0.35">
      <c r="A139" s="126" t="s">
        <v>83</v>
      </c>
      <c r="B139" s="127"/>
      <c r="C139" s="105">
        <f>C133+C135+C137</f>
        <v>120128</v>
      </c>
      <c r="D139" s="107"/>
      <c r="E139" s="105">
        <f>E133+E135+E137</f>
        <v>25000</v>
      </c>
      <c r="F139" s="105">
        <f t="shared" ref="F139:P139" si="10">F133+F135+F137</f>
        <v>0</v>
      </c>
      <c r="G139" s="105">
        <f t="shared" si="10"/>
        <v>25000</v>
      </c>
      <c r="H139" s="105">
        <f t="shared" si="10"/>
        <v>0</v>
      </c>
      <c r="I139" s="105">
        <f t="shared" si="10"/>
        <v>0</v>
      </c>
      <c r="J139" s="105">
        <f t="shared" si="10"/>
        <v>0</v>
      </c>
      <c r="K139" s="105">
        <f t="shared" si="10"/>
        <v>0</v>
      </c>
      <c r="L139" s="105">
        <f t="shared" si="10"/>
        <v>0</v>
      </c>
      <c r="M139" s="105">
        <f t="shared" si="10"/>
        <v>0</v>
      </c>
      <c r="N139" s="105">
        <f t="shared" si="10"/>
        <v>0</v>
      </c>
      <c r="O139" s="105">
        <f t="shared" si="10"/>
        <v>0</v>
      </c>
      <c r="P139" s="105">
        <f t="shared" si="10"/>
        <v>0</v>
      </c>
      <c r="Q139" s="11"/>
    </row>
    <row r="140" spans="1:17" ht="21" x14ac:dyDescent="0.35">
      <c r="A140" s="126" t="s">
        <v>84</v>
      </c>
      <c r="B140" s="127"/>
      <c r="C140" s="105">
        <f>C134</f>
        <v>0</v>
      </c>
      <c r="D140" s="107"/>
      <c r="E140" s="105">
        <f>E134+E136+E138</f>
        <v>22056</v>
      </c>
      <c r="F140" s="105">
        <f t="shared" ref="F140:P140" si="11">F134+F136+F138</f>
        <v>29056</v>
      </c>
      <c r="G140" s="105">
        <f t="shared" si="11"/>
        <v>0</v>
      </c>
      <c r="H140" s="105">
        <f t="shared" si="11"/>
        <v>0</v>
      </c>
      <c r="I140" s="105">
        <f t="shared" si="11"/>
        <v>0</v>
      </c>
      <c r="J140" s="105">
        <f t="shared" si="11"/>
        <v>0</v>
      </c>
      <c r="K140" s="105">
        <f t="shared" si="11"/>
        <v>0</v>
      </c>
      <c r="L140" s="105">
        <f t="shared" si="11"/>
        <v>0</v>
      </c>
      <c r="M140" s="105">
        <f t="shared" si="11"/>
        <v>0</v>
      </c>
      <c r="N140" s="105">
        <f t="shared" si="11"/>
        <v>0</v>
      </c>
      <c r="O140" s="105">
        <f t="shared" si="11"/>
        <v>0</v>
      </c>
      <c r="P140" s="105">
        <f t="shared" si="11"/>
        <v>0</v>
      </c>
      <c r="Q140" s="11"/>
    </row>
    <row r="141" spans="1:17" ht="21" x14ac:dyDescent="0.35">
      <c r="A141" s="82"/>
      <c r="B141" s="17"/>
      <c r="C141" s="83"/>
      <c r="D141" s="12"/>
      <c r="E141" s="26"/>
      <c r="F141" s="26"/>
      <c r="G141" s="26"/>
      <c r="H141" s="26"/>
      <c r="I141" s="36"/>
      <c r="J141" s="26"/>
      <c r="K141" s="38"/>
      <c r="L141" s="98"/>
      <c r="M141" s="26"/>
      <c r="N141" s="26"/>
      <c r="O141" s="26"/>
      <c r="P141" s="26"/>
      <c r="Q141" s="11"/>
    </row>
    <row r="142" spans="1:17" ht="21" x14ac:dyDescent="0.35">
      <c r="A142" s="6" t="s">
        <v>69</v>
      </c>
      <c r="B142" s="17"/>
      <c r="C142" s="83"/>
      <c r="D142" s="12"/>
      <c r="E142" s="26"/>
      <c r="F142" s="26"/>
      <c r="G142" s="26"/>
      <c r="H142" s="26"/>
      <c r="I142" s="36"/>
      <c r="J142" s="26"/>
      <c r="K142" s="38"/>
      <c r="L142" s="98"/>
      <c r="M142" s="26"/>
      <c r="N142" s="26"/>
      <c r="O142" s="26"/>
      <c r="P142" s="26"/>
      <c r="Q142" s="11"/>
    </row>
    <row r="143" spans="1:17" ht="21" x14ac:dyDescent="0.35">
      <c r="A143" s="82" t="s">
        <v>68</v>
      </c>
      <c r="B143" s="17"/>
      <c r="C143" s="83"/>
      <c r="D143" s="12"/>
      <c r="E143" s="26"/>
      <c r="F143" s="26"/>
      <c r="G143" s="26"/>
      <c r="H143" s="26"/>
      <c r="I143" s="36"/>
      <c r="J143" s="26"/>
      <c r="K143" s="38"/>
      <c r="L143" s="98"/>
      <c r="M143" s="26"/>
      <c r="N143" s="26"/>
      <c r="O143" s="26"/>
      <c r="P143" s="26"/>
      <c r="Q143" s="11"/>
    </row>
    <row r="144" spans="1:17" ht="21" x14ac:dyDescent="0.35">
      <c r="A144" s="7" t="s">
        <v>26</v>
      </c>
      <c r="B144" s="17"/>
      <c r="C144" s="83"/>
      <c r="D144" s="12"/>
      <c r="E144" s="26"/>
      <c r="F144" s="26"/>
      <c r="G144" s="26"/>
      <c r="H144" s="26"/>
      <c r="I144" s="36"/>
      <c r="J144" s="26"/>
      <c r="K144" s="38"/>
      <c r="L144" s="98"/>
      <c r="M144" s="26"/>
      <c r="N144" s="26"/>
      <c r="O144" s="26"/>
      <c r="P144" s="26"/>
      <c r="Q144" s="11"/>
    </row>
    <row r="145" spans="1:17" ht="21" x14ac:dyDescent="0.35">
      <c r="A145" s="6" t="s">
        <v>27</v>
      </c>
      <c r="B145" s="17"/>
      <c r="C145" s="83"/>
      <c r="D145" s="12"/>
      <c r="E145" s="26"/>
      <c r="F145" s="26"/>
      <c r="G145" s="26"/>
      <c r="H145" s="26"/>
      <c r="I145" s="36"/>
      <c r="J145" s="26"/>
      <c r="K145" s="38"/>
      <c r="L145" s="98"/>
      <c r="M145" s="26"/>
      <c r="N145" s="26"/>
      <c r="O145" s="26"/>
      <c r="P145" s="26"/>
      <c r="Q145" s="11"/>
    </row>
    <row r="146" spans="1:17" ht="21" x14ac:dyDescent="0.35">
      <c r="A146" s="7">
        <v>1</v>
      </c>
      <c r="B146" s="17" t="s">
        <v>71</v>
      </c>
      <c r="C146" s="116">
        <v>98000</v>
      </c>
      <c r="D146" s="12" t="s">
        <v>24</v>
      </c>
      <c r="E146" s="26"/>
      <c r="F146" s="26"/>
      <c r="G146" s="26">
        <v>24500</v>
      </c>
      <c r="H146" s="26"/>
      <c r="I146" s="36"/>
      <c r="J146" s="26">
        <v>24500</v>
      </c>
      <c r="K146" s="38"/>
      <c r="L146" s="98"/>
      <c r="M146" s="26">
        <v>24500</v>
      </c>
      <c r="N146" s="26"/>
      <c r="O146" s="26"/>
      <c r="P146" s="26">
        <v>24500</v>
      </c>
      <c r="Q146" s="11"/>
    </row>
    <row r="147" spans="1:17" ht="21" x14ac:dyDescent="0.35">
      <c r="A147" s="7"/>
      <c r="B147" s="17"/>
      <c r="C147" s="116"/>
      <c r="D147" s="12" t="s">
        <v>25</v>
      </c>
      <c r="E147" s="26"/>
      <c r="F147" s="26"/>
      <c r="G147" s="26"/>
      <c r="H147" s="26"/>
      <c r="I147" s="36"/>
      <c r="J147" s="26"/>
      <c r="K147" s="38"/>
      <c r="L147" s="98"/>
      <c r="M147" s="26"/>
      <c r="N147" s="26"/>
      <c r="O147" s="26"/>
      <c r="P147" s="26"/>
      <c r="Q147" s="11"/>
    </row>
    <row r="148" spans="1:17" ht="21" x14ac:dyDescent="0.35">
      <c r="A148" s="7">
        <v>2</v>
      </c>
      <c r="B148" s="17" t="s">
        <v>72</v>
      </c>
      <c r="C148" s="116">
        <v>40000</v>
      </c>
      <c r="D148" s="12" t="s">
        <v>24</v>
      </c>
      <c r="E148" s="26"/>
      <c r="F148" s="26"/>
      <c r="G148" s="26">
        <v>10000</v>
      </c>
      <c r="H148" s="26"/>
      <c r="I148" s="36"/>
      <c r="J148" s="26">
        <v>10000</v>
      </c>
      <c r="K148" s="38"/>
      <c r="L148" s="98"/>
      <c r="M148" s="26">
        <v>10000</v>
      </c>
      <c r="N148" s="26"/>
      <c r="O148" s="26"/>
      <c r="P148" s="26">
        <v>10000</v>
      </c>
      <c r="Q148" s="11"/>
    </row>
    <row r="149" spans="1:17" ht="21" x14ac:dyDescent="0.35">
      <c r="A149" s="7"/>
      <c r="B149" s="17" t="s">
        <v>73</v>
      </c>
      <c r="C149" s="83"/>
      <c r="D149" s="12" t="s">
        <v>25</v>
      </c>
      <c r="E149" s="26"/>
      <c r="F149" s="26"/>
      <c r="G149" s="26"/>
      <c r="H149" s="26"/>
      <c r="I149" s="36"/>
      <c r="J149" s="26"/>
      <c r="K149" s="38"/>
      <c r="L149" s="98"/>
      <c r="M149" s="26"/>
      <c r="N149" s="26"/>
      <c r="O149" s="26"/>
      <c r="P149" s="26"/>
      <c r="Q149" s="11"/>
    </row>
    <row r="150" spans="1:17" ht="21" x14ac:dyDescent="0.35">
      <c r="A150" s="6" t="s">
        <v>28</v>
      </c>
      <c r="B150" s="17"/>
      <c r="C150" s="83"/>
      <c r="D150" s="12"/>
      <c r="E150" s="26"/>
      <c r="F150" s="26"/>
      <c r="G150" s="26"/>
      <c r="H150" s="26"/>
      <c r="I150" s="36"/>
      <c r="J150" s="26"/>
      <c r="K150" s="38"/>
      <c r="L150" s="98"/>
      <c r="M150" s="26"/>
      <c r="N150" s="26"/>
      <c r="O150" s="26"/>
      <c r="P150" s="26"/>
      <c r="Q150" s="11"/>
    </row>
    <row r="151" spans="1:17" ht="21" x14ac:dyDescent="0.35">
      <c r="A151" s="21">
        <v>1</v>
      </c>
      <c r="B151" s="17" t="s">
        <v>70</v>
      </c>
      <c r="C151" s="116">
        <v>12400</v>
      </c>
      <c r="D151" s="12" t="s">
        <v>24</v>
      </c>
      <c r="E151" s="26"/>
      <c r="F151" s="26"/>
      <c r="G151" s="26">
        <v>3100</v>
      </c>
      <c r="H151" s="26"/>
      <c r="I151" s="36"/>
      <c r="J151" s="26">
        <v>3100</v>
      </c>
      <c r="K151" s="38"/>
      <c r="L151" s="98"/>
      <c r="M151" s="26">
        <v>3100</v>
      </c>
      <c r="N151" s="26"/>
      <c r="O151" s="26"/>
      <c r="P151" s="26">
        <v>3100</v>
      </c>
      <c r="Q151" s="11"/>
    </row>
    <row r="152" spans="1:17" ht="21" x14ac:dyDescent="0.35">
      <c r="A152" s="6"/>
      <c r="B152" s="17" t="s">
        <v>80</v>
      </c>
      <c r="D152" s="12" t="s">
        <v>25</v>
      </c>
      <c r="E152" s="26"/>
      <c r="F152" s="26"/>
      <c r="G152" s="26"/>
      <c r="H152" s="26"/>
      <c r="I152" s="36"/>
      <c r="J152" s="26"/>
      <c r="K152" s="38"/>
      <c r="L152" s="98"/>
      <c r="M152" s="26"/>
      <c r="N152" s="26"/>
      <c r="O152" s="26"/>
      <c r="P152" s="26"/>
      <c r="Q152" s="11"/>
    </row>
    <row r="153" spans="1:17" ht="21" x14ac:dyDescent="0.35">
      <c r="A153" s="6"/>
      <c r="B153" s="17"/>
      <c r="C153" s="120"/>
      <c r="D153" s="12"/>
      <c r="E153" s="26"/>
      <c r="F153" s="26"/>
      <c r="G153" s="26"/>
      <c r="H153" s="26"/>
      <c r="I153" s="36"/>
      <c r="J153" s="26"/>
      <c r="K153" s="38"/>
      <c r="L153" s="98"/>
      <c r="M153" s="26"/>
      <c r="N153" s="26"/>
      <c r="O153" s="26"/>
      <c r="P153" s="26"/>
      <c r="Q153" s="11"/>
    </row>
    <row r="154" spans="1:17" ht="21" x14ac:dyDescent="0.35">
      <c r="A154" s="126" t="s">
        <v>83</v>
      </c>
      <c r="B154" s="127"/>
      <c r="C154" s="105">
        <f>C146+C148+C151</f>
        <v>150400</v>
      </c>
      <c r="D154" s="107"/>
      <c r="E154" s="105">
        <f>E146+E148+E151</f>
        <v>0</v>
      </c>
      <c r="F154" s="105">
        <f t="shared" ref="F154:P154" si="12">F146+F148+F151</f>
        <v>0</v>
      </c>
      <c r="G154" s="105">
        <f t="shared" si="12"/>
        <v>37600</v>
      </c>
      <c r="H154" s="105">
        <f t="shared" si="12"/>
        <v>0</v>
      </c>
      <c r="I154" s="105">
        <f t="shared" si="12"/>
        <v>0</v>
      </c>
      <c r="J154" s="105">
        <f t="shared" si="12"/>
        <v>37600</v>
      </c>
      <c r="K154" s="105">
        <f t="shared" si="12"/>
        <v>0</v>
      </c>
      <c r="L154" s="105">
        <f t="shared" si="12"/>
        <v>0</v>
      </c>
      <c r="M154" s="105">
        <f t="shared" si="12"/>
        <v>37600</v>
      </c>
      <c r="N154" s="105">
        <f t="shared" si="12"/>
        <v>0</v>
      </c>
      <c r="O154" s="105">
        <f t="shared" si="12"/>
        <v>0</v>
      </c>
      <c r="P154" s="105">
        <f t="shared" si="12"/>
        <v>37600</v>
      </c>
      <c r="Q154" s="11"/>
    </row>
    <row r="155" spans="1:17" ht="21" x14ac:dyDescent="0.35">
      <c r="A155" s="126" t="s">
        <v>84</v>
      </c>
      <c r="B155" s="127"/>
      <c r="C155" s="105"/>
      <c r="D155" s="107"/>
      <c r="E155" s="105">
        <f>E147+E149+E152</f>
        <v>0</v>
      </c>
      <c r="F155" s="105">
        <f t="shared" ref="F155:P155" si="13">F147+F149+F152</f>
        <v>0</v>
      </c>
      <c r="G155" s="105">
        <f t="shared" si="13"/>
        <v>0</v>
      </c>
      <c r="H155" s="105">
        <f t="shared" si="13"/>
        <v>0</v>
      </c>
      <c r="I155" s="105">
        <f t="shared" si="13"/>
        <v>0</v>
      </c>
      <c r="J155" s="105">
        <f t="shared" si="13"/>
        <v>0</v>
      </c>
      <c r="K155" s="105">
        <f t="shared" si="13"/>
        <v>0</v>
      </c>
      <c r="L155" s="105">
        <f t="shared" si="13"/>
        <v>0</v>
      </c>
      <c r="M155" s="105">
        <f t="shared" si="13"/>
        <v>0</v>
      </c>
      <c r="N155" s="105">
        <f t="shared" si="13"/>
        <v>0</v>
      </c>
      <c r="O155" s="105">
        <f t="shared" si="13"/>
        <v>0</v>
      </c>
      <c r="P155" s="105">
        <f t="shared" si="13"/>
        <v>0</v>
      </c>
      <c r="Q155" s="11"/>
    </row>
    <row r="156" spans="1:17" ht="21" x14ac:dyDescent="0.35">
      <c r="A156" s="126" t="s">
        <v>85</v>
      </c>
      <c r="B156" s="127"/>
      <c r="C156" s="106"/>
      <c r="D156" s="107"/>
      <c r="E156" s="58">
        <f>E155+E140+E126+E116+E93+E76+E18</f>
        <v>22056</v>
      </c>
      <c r="F156" s="58">
        <f t="shared" ref="F156:P156" si="14">F155+F140+F126+F116+F93+F76+F18</f>
        <v>282530.33</v>
      </c>
      <c r="G156" s="58">
        <f t="shared" si="14"/>
        <v>0</v>
      </c>
      <c r="H156" s="58">
        <f t="shared" si="14"/>
        <v>0</v>
      </c>
      <c r="I156" s="58">
        <f t="shared" si="14"/>
        <v>0</v>
      </c>
      <c r="J156" s="58">
        <f t="shared" si="14"/>
        <v>0</v>
      </c>
      <c r="K156" s="58">
        <f t="shared" si="14"/>
        <v>0</v>
      </c>
      <c r="L156" s="58">
        <f t="shared" si="14"/>
        <v>0</v>
      </c>
      <c r="M156" s="58">
        <f t="shared" si="14"/>
        <v>0</v>
      </c>
      <c r="N156" s="58">
        <f t="shared" si="14"/>
        <v>0</v>
      </c>
      <c r="O156" s="58">
        <f t="shared" si="14"/>
        <v>0</v>
      </c>
      <c r="P156" s="58">
        <f t="shared" si="14"/>
        <v>0</v>
      </c>
      <c r="Q156" s="11"/>
    </row>
    <row r="157" spans="1:17" ht="21" x14ac:dyDescent="0.35">
      <c r="Q157" s="11"/>
    </row>
    <row r="158" spans="1:17" ht="21" x14ac:dyDescent="0.35">
      <c r="Q158" s="11"/>
    </row>
  </sheetData>
  <mergeCells count="22">
    <mergeCell ref="A17:B17"/>
    <mergeCell ref="A18:B18"/>
    <mergeCell ref="A2:Q2"/>
    <mergeCell ref="A3:Q3"/>
    <mergeCell ref="A4:Q4"/>
    <mergeCell ref="E5:G5"/>
    <mergeCell ref="H5:J5"/>
    <mergeCell ref="K5:M5"/>
    <mergeCell ref="N5:P5"/>
    <mergeCell ref="A155:B155"/>
    <mergeCell ref="A156:B156"/>
    <mergeCell ref="A115:B115"/>
    <mergeCell ref="A116:B116"/>
    <mergeCell ref="A125:B125"/>
    <mergeCell ref="A126:B126"/>
    <mergeCell ref="A139:B139"/>
    <mergeCell ref="A140:B140"/>
    <mergeCell ref="A75:B75"/>
    <mergeCell ref="A76:B76"/>
    <mergeCell ref="A92:B92"/>
    <mergeCell ref="A154:B154"/>
    <mergeCell ref="A93:B93"/>
  </mergeCells>
  <pageMargins left="0.2" right="0.2" top="0.74803149606299202" bottom="0.74803149606299202" header="0.31496062992126" footer="0.31496062992126"/>
  <pageSetup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2"/>
  <sheetViews>
    <sheetView zoomScale="90" zoomScaleNormal="90" workbookViewId="0">
      <pane xSplit="2" ySplit="6" topLeftCell="C94" activePane="bottomRight" state="frozen"/>
      <selection pane="topRight" activeCell="C1" sqref="C1"/>
      <selection pane="bottomLeft" activeCell="A7" sqref="A7"/>
      <selection pane="bottomRight" activeCell="F15" sqref="F15"/>
    </sheetView>
  </sheetViews>
  <sheetFormatPr defaultRowHeight="15" x14ac:dyDescent="0.25"/>
  <cols>
    <col min="1" max="1" width="6.5703125" customWidth="1"/>
    <col min="2" max="2" width="43.5703125" customWidth="1"/>
    <col min="3" max="3" width="17.28515625" style="108" customWidth="1"/>
    <col min="4" max="4" width="5.28515625" style="48" bestFit="1" customWidth="1"/>
    <col min="5" max="5" width="16.85546875" style="48" customWidth="1"/>
    <col min="6" max="6" width="14.140625" style="48" bestFit="1" customWidth="1"/>
    <col min="7" max="7" width="14.140625" style="48" customWidth="1"/>
    <col min="8" max="9" width="14.140625" style="48" bestFit="1" customWidth="1"/>
    <col min="10" max="10" width="14.140625" style="72" bestFit="1" customWidth="1"/>
    <col min="11" max="11" width="14.140625" style="48" bestFit="1" customWidth="1"/>
    <col min="12" max="12" width="14.140625" style="103" bestFit="1" customWidth="1"/>
    <col min="13" max="14" width="14.140625" style="48" bestFit="1" customWidth="1"/>
    <col min="15" max="15" width="15" style="48" customWidth="1"/>
    <col min="16" max="16" width="12" style="48" customWidth="1"/>
    <col min="17" max="17" width="10" customWidth="1"/>
  </cols>
  <sheetData>
    <row r="2" spans="1:17" ht="21" x14ac:dyDescent="0.35">
      <c r="A2" s="129" t="s">
        <v>53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17" ht="21" x14ac:dyDescent="0.35">
      <c r="A3" s="129" t="s">
        <v>87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</row>
    <row r="4" spans="1:17" ht="21" x14ac:dyDescent="0.35">
      <c r="A4" s="130" t="s">
        <v>113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</row>
    <row r="5" spans="1:17" ht="21" x14ac:dyDescent="0.35">
      <c r="A5" s="24" t="s">
        <v>0</v>
      </c>
      <c r="B5" s="1" t="s">
        <v>1</v>
      </c>
      <c r="C5" s="24" t="s">
        <v>2</v>
      </c>
      <c r="D5" s="2"/>
      <c r="E5" s="129" t="s">
        <v>3</v>
      </c>
      <c r="F5" s="129"/>
      <c r="G5" s="129"/>
      <c r="H5" s="129" t="s">
        <v>4</v>
      </c>
      <c r="I5" s="129"/>
      <c r="J5" s="129"/>
      <c r="K5" s="129" t="s">
        <v>5</v>
      </c>
      <c r="L5" s="129"/>
      <c r="M5" s="129"/>
      <c r="N5" s="129" t="s">
        <v>6</v>
      </c>
      <c r="O5" s="129"/>
      <c r="P5" s="129"/>
      <c r="Q5" s="3" t="s">
        <v>7</v>
      </c>
    </row>
    <row r="6" spans="1:17" ht="21" x14ac:dyDescent="0.35">
      <c r="A6" s="24" t="s">
        <v>8</v>
      </c>
      <c r="B6" s="24" t="s">
        <v>9</v>
      </c>
      <c r="C6" s="4" t="s">
        <v>10</v>
      </c>
      <c r="D6" s="5"/>
      <c r="E6" s="24" t="s">
        <v>11</v>
      </c>
      <c r="F6" s="24" t="s">
        <v>12</v>
      </c>
      <c r="G6" s="24" t="s">
        <v>13</v>
      </c>
      <c r="H6" s="24" t="s">
        <v>14</v>
      </c>
      <c r="I6" s="34" t="s">
        <v>15</v>
      </c>
      <c r="J6" s="32" t="s">
        <v>16</v>
      </c>
      <c r="K6" s="37" t="s">
        <v>17</v>
      </c>
      <c r="L6" s="79" t="s">
        <v>18</v>
      </c>
      <c r="M6" s="24" t="s">
        <v>19</v>
      </c>
      <c r="N6" s="24" t="s">
        <v>20</v>
      </c>
      <c r="O6" s="24" t="s">
        <v>21</v>
      </c>
      <c r="P6" s="24" t="s">
        <v>22</v>
      </c>
      <c r="Q6" s="24"/>
    </row>
    <row r="7" spans="1:17" ht="21" x14ac:dyDescent="0.35">
      <c r="A7" s="6" t="s">
        <v>54</v>
      </c>
      <c r="B7" s="24"/>
      <c r="C7" s="24"/>
      <c r="D7" s="41"/>
      <c r="E7" s="76"/>
      <c r="F7" s="76"/>
      <c r="G7" s="76"/>
      <c r="H7" s="76"/>
      <c r="I7" s="77"/>
      <c r="J7" s="76"/>
      <c r="K7" s="78"/>
      <c r="L7" s="93"/>
      <c r="M7" s="76"/>
      <c r="N7" s="76"/>
      <c r="O7" s="76"/>
      <c r="P7" s="76"/>
      <c r="Q7" s="10"/>
    </row>
    <row r="8" spans="1:17" ht="21" x14ac:dyDescent="0.35">
      <c r="A8" s="6" t="s">
        <v>55</v>
      </c>
      <c r="B8" s="24"/>
      <c r="C8" s="24"/>
      <c r="D8" s="41"/>
      <c r="E8" s="76"/>
      <c r="F8" s="76"/>
      <c r="G8" s="76"/>
      <c r="H8" s="76"/>
      <c r="I8" s="77"/>
      <c r="J8" s="76"/>
      <c r="K8" s="78"/>
      <c r="L8" s="93"/>
      <c r="M8" s="76"/>
      <c r="N8" s="76"/>
      <c r="O8" s="76"/>
      <c r="P8" s="76"/>
      <c r="Q8" s="10"/>
    </row>
    <row r="9" spans="1:17" ht="21" x14ac:dyDescent="0.35">
      <c r="A9" s="6" t="s">
        <v>56</v>
      </c>
      <c r="B9" s="24"/>
      <c r="C9" s="24"/>
      <c r="D9" s="41"/>
      <c r="E9" s="76"/>
      <c r="F9" s="76"/>
      <c r="G9" s="76"/>
      <c r="H9" s="76"/>
      <c r="I9" s="77"/>
      <c r="J9" s="76"/>
      <c r="K9" s="78"/>
      <c r="L9" s="93"/>
      <c r="M9" s="76"/>
      <c r="N9" s="76"/>
      <c r="O9" s="76"/>
      <c r="P9" s="76"/>
      <c r="Q9" s="10"/>
    </row>
    <row r="10" spans="1:17" ht="21" x14ac:dyDescent="0.35">
      <c r="A10" s="6" t="s">
        <v>57</v>
      </c>
      <c r="B10" s="24"/>
      <c r="C10" s="24"/>
      <c r="D10" s="41"/>
      <c r="E10" s="76"/>
      <c r="F10" s="76"/>
      <c r="G10" s="76"/>
      <c r="H10" s="76"/>
      <c r="I10" s="77"/>
      <c r="J10" s="76"/>
      <c r="K10" s="78"/>
      <c r="L10" s="93"/>
      <c r="M10" s="76"/>
      <c r="N10" s="76"/>
      <c r="O10" s="76"/>
      <c r="P10" s="76"/>
      <c r="Q10" s="10"/>
    </row>
    <row r="11" spans="1:17" ht="21" x14ac:dyDescent="0.35">
      <c r="A11" s="7" t="s">
        <v>26</v>
      </c>
      <c r="B11" s="24"/>
      <c r="C11" s="24"/>
      <c r="D11" s="40"/>
      <c r="E11" s="42"/>
      <c r="F11" s="42"/>
      <c r="G11" s="42"/>
      <c r="H11" s="42"/>
      <c r="I11" s="43"/>
      <c r="J11" s="44"/>
      <c r="K11" s="45"/>
      <c r="L11" s="94"/>
      <c r="M11" s="42"/>
      <c r="N11" s="42"/>
      <c r="O11" s="42"/>
      <c r="P11" s="42"/>
      <c r="Q11" s="11"/>
    </row>
    <row r="12" spans="1:17" ht="21" x14ac:dyDescent="0.35">
      <c r="A12" s="6" t="s">
        <v>27</v>
      </c>
      <c r="B12" s="24"/>
      <c r="C12" s="24"/>
      <c r="D12" s="40"/>
      <c r="E12" s="42"/>
      <c r="F12" s="42"/>
      <c r="G12" s="42"/>
      <c r="H12" s="42"/>
      <c r="I12" s="43"/>
      <c r="J12" s="44"/>
      <c r="K12" s="45"/>
      <c r="L12" s="94"/>
      <c r="M12" s="42"/>
      <c r="N12" s="42"/>
      <c r="O12" s="42"/>
      <c r="P12" s="42"/>
      <c r="Q12" s="11"/>
    </row>
    <row r="13" spans="1:17" ht="21" x14ac:dyDescent="0.35">
      <c r="A13" s="8" t="s">
        <v>23</v>
      </c>
      <c r="B13" s="12" t="s">
        <v>52</v>
      </c>
      <c r="C13" s="25">
        <v>228000</v>
      </c>
      <c r="D13" s="14" t="s">
        <v>24</v>
      </c>
      <c r="E13" s="28">
        <v>19000</v>
      </c>
      <c r="F13" s="28">
        <v>19000</v>
      </c>
      <c r="G13" s="28">
        <v>19000</v>
      </c>
      <c r="H13" s="28">
        <v>19000</v>
      </c>
      <c r="I13" s="28">
        <v>19000</v>
      </c>
      <c r="J13" s="28">
        <v>19000</v>
      </c>
      <c r="K13" s="28">
        <v>19000</v>
      </c>
      <c r="L13" s="28">
        <v>19000</v>
      </c>
      <c r="M13" s="28">
        <v>19000</v>
      </c>
      <c r="N13" s="28">
        <v>19000</v>
      </c>
      <c r="O13" s="28">
        <v>19000</v>
      </c>
      <c r="P13" s="28">
        <v>19000</v>
      </c>
      <c r="Q13" s="9"/>
    </row>
    <row r="14" spans="1:17" ht="21" x14ac:dyDescent="0.35">
      <c r="A14" s="8"/>
      <c r="B14" s="12"/>
      <c r="C14" s="13"/>
      <c r="D14" s="14" t="s">
        <v>25</v>
      </c>
      <c r="E14" s="28"/>
      <c r="F14" s="28">
        <v>12050</v>
      </c>
      <c r="G14" s="28"/>
      <c r="H14" s="28"/>
      <c r="I14" s="28"/>
      <c r="J14" s="28"/>
      <c r="K14" s="28"/>
      <c r="L14" s="95"/>
      <c r="M14" s="28"/>
      <c r="N14" s="28"/>
      <c r="O14" s="28"/>
      <c r="P14" s="28"/>
      <c r="Q14" s="9"/>
    </row>
    <row r="15" spans="1:17" ht="21" x14ac:dyDescent="0.35">
      <c r="A15" s="126" t="s">
        <v>81</v>
      </c>
      <c r="B15" s="127"/>
      <c r="C15" s="29">
        <f>C13</f>
        <v>228000</v>
      </c>
      <c r="D15" s="107"/>
      <c r="E15" s="29">
        <f>E13</f>
        <v>19000</v>
      </c>
      <c r="F15" s="29">
        <f t="shared" ref="F15:P15" si="0">F13</f>
        <v>19000</v>
      </c>
      <c r="G15" s="29">
        <f t="shared" si="0"/>
        <v>19000</v>
      </c>
      <c r="H15" s="29">
        <f t="shared" si="0"/>
        <v>19000</v>
      </c>
      <c r="I15" s="29">
        <f t="shared" si="0"/>
        <v>19000</v>
      </c>
      <c r="J15" s="29">
        <f t="shared" si="0"/>
        <v>19000</v>
      </c>
      <c r="K15" s="29">
        <f t="shared" si="0"/>
        <v>19000</v>
      </c>
      <c r="L15" s="29">
        <f t="shared" si="0"/>
        <v>19000</v>
      </c>
      <c r="M15" s="29">
        <f t="shared" si="0"/>
        <v>19000</v>
      </c>
      <c r="N15" s="29">
        <f t="shared" si="0"/>
        <v>19000</v>
      </c>
      <c r="O15" s="29">
        <f t="shared" si="0"/>
        <v>19000</v>
      </c>
      <c r="P15" s="29">
        <f t="shared" si="0"/>
        <v>19000</v>
      </c>
      <c r="Q15" s="9"/>
    </row>
    <row r="16" spans="1:17" ht="21" x14ac:dyDescent="0.35">
      <c r="A16" s="126" t="s">
        <v>82</v>
      </c>
      <c r="B16" s="127"/>
      <c r="C16" s="29">
        <f>SUM(E16:P16)</f>
        <v>12050</v>
      </c>
      <c r="D16" s="107"/>
      <c r="E16" s="29">
        <f>E14</f>
        <v>0</v>
      </c>
      <c r="F16" s="29">
        <f t="shared" ref="F16:P16" si="1">F14</f>
        <v>12050</v>
      </c>
      <c r="G16" s="29">
        <f t="shared" si="1"/>
        <v>0</v>
      </c>
      <c r="H16" s="29">
        <f t="shared" si="1"/>
        <v>0</v>
      </c>
      <c r="I16" s="29">
        <f t="shared" si="1"/>
        <v>0</v>
      </c>
      <c r="J16" s="29">
        <f t="shared" si="1"/>
        <v>0</v>
      </c>
      <c r="K16" s="29">
        <f t="shared" si="1"/>
        <v>0</v>
      </c>
      <c r="L16" s="29">
        <f t="shared" si="1"/>
        <v>0</v>
      </c>
      <c r="M16" s="29">
        <f t="shared" si="1"/>
        <v>0</v>
      </c>
      <c r="N16" s="29">
        <f t="shared" si="1"/>
        <v>0</v>
      </c>
      <c r="O16" s="29">
        <f t="shared" si="1"/>
        <v>0</v>
      </c>
      <c r="P16" s="29">
        <f t="shared" si="1"/>
        <v>0</v>
      </c>
      <c r="Q16" s="9"/>
    </row>
    <row r="17" spans="1:17" ht="21" x14ac:dyDescent="0.35">
      <c r="A17" s="6" t="s">
        <v>28</v>
      </c>
      <c r="B17" s="12"/>
      <c r="C17" s="13"/>
      <c r="D17" s="14"/>
      <c r="E17" s="49"/>
      <c r="F17" s="49"/>
      <c r="G17" s="124"/>
      <c r="H17" s="49"/>
      <c r="I17" s="50"/>
      <c r="J17" s="51"/>
      <c r="K17" s="52"/>
      <c r="L17" s="96"/>
      <c r="M17" s="49"/>
      <c r="N17" s="49"/>
      <c r="O17" s="49"/>
      <c r="P17" s="53"/>
      <c r="Q17" s="9"/>
    </row>
    <row r="18" spans="1:17" ht="21" x14ac:dyDescent="0.35">
      <c r="A18" s="14">
        <v>1</v>
      </c>
      <c r="B18" s="12" t="s">
        <v>58</v>
      </c>
      <c r="C18" s="13">
        <v>96000</v>
      </c>
      <c r="D18" s="14" t="s">
        <v>24</v>
      </c>
      <c r="E18" s="74">
        <v>8000</v>
      </c>
      <c r="F18" s="74">
        <v>8000</v>
      </c>
      <c r="G18" s="74">
        <v>8000</v>
      </c>
      <c r="H18" s="74">
        <v>8000</v>
      </c>
      <c r="I18" s="74">
        <v>8000</v>
      </c>
      <c r="J18" s="74">
        <v>8000</v>
      </c>
      <c r="K18" s="74">
        <v>8000</v>
      </c>
      <c r="L18" s="74">
        <v>8000</v>
      </c>
      <c r="M18" s="74">
        <v>8000</v>
      </c>
      <c r="N18" s="74">
        <v>8000</v>
      </c>
      <c r="O18" s="74">
        <v>8000</v>
      </c>
      <c r="P18" s="74">
        <v>8000</v>
      </c>
      <c r="Q18" s="9"/>
    </row>
    <row r="19" spans="1:17" ht="21" x14ac:dyDescent="0.35">
      <c r="A19" s="21"/>
      <c r="B19" s="12"/>
      <c r="C19" s="13">
        <v>0</v>
      </c>
      <c r="D19" s="14" t="s">
        <v>25</v>
      </c>
      <c r="E19" s="30"/>
      <c r="F19" s="74"/>
      <c r="G19" s="75"/>
      <c r="H19" s="30"/>
      <c r="I19" s="35"/>
      <c r="J19" s="33"/>
      <c r="K19" s="112"/>
      <c r="L19" s="74"/>
      <c r="M19" s="30"/>
      <c r="N19" s="30"/>
      <c r="O19" s="73"/>
      <c r="P19" s="9"/>
      <c r="Q19" s="9"/>
    </row>
    <row r="20" spans="1:17" ht="21" x14ac:dyDescent="0.35">
      <c r="A20" s="16">
        <v>2</v>
      </c>
      <c r="B20" s="12" t="s">
        <v>29</v>
      </c>
      <c r="C20" s="13">
        <v>50000</v>
      </c>
      <c r="D20" s="14" t="s">
        <v>24</v>
      </c>
      <c r="E20" s="28">
        <v>12500</v>
      </c>
      <c r="F20" s="28"/>
      <c r="G20" s="28"/>
      <c r="H20" s="28">
        <v>12500</v>
      </c>
      <c r="I20" s="28"/>
      <c r="J20" s="28"/>
      <c r="K20" s="28">
        <v>12500</v>
      </c>
      <c r="L20" s="95"/>
      <c r="M20" s="28"/>
      <c r="N20" s="28">
        <v>12500</v>
      </c>
      <c r="O20" s="28"/>
      <c r="P20" s="28"/>
      <c r="Q20" s="10"/>
    </row>
    <row r="21" spans="1:17" ht="21" x14ac:dyDescent="0.35">
      <c r="A21" s="17"/>
      <c r="B21" s="12" t="s">
        <v>30</v>
      </c>
      <c r="C21" s="13">
        <v>0</v>
      </c>
      <c r="D21" s="14" t="s">
        <v>25</v>
      </c>
      <c r="E21" s="28"/>
      <c r="F21" s="28">
        <v>6284</v>
      </c>
      <c r="G21" s="28"/>
      <c r="H21" s="28"/>
      <c r="I21" s="28"/>
      <c r="J21" s="28"/>
      <c r="K21" s="28"/>
      <c r="L21" s="95"/>
      <c r="M21" s="28"/>
      <c r="N21" s="28"/>
      <c r="O21" s="28"/>
      <c r="P21" s="28"/>
      <c r="Q21" s="11"/>
    </row>
    <row r="22" spans="1:17" ht="21" x14ac:dyDescent="0.35">
      <c r="A22" s="16">
        <v>3</v>
      </c>
      <c r="B22" s="17" t="s">
        <v>76</v>
      </c>
      <c r="C22" s="13"/>
      <c r="D22" s="14"/>
      <c r="E22" s="28"/>
      <c r="F22" s="28"/>
      <c r="G22" s="28"/>
      <c r="H22" s="28"/>
      <c r="I22" s="28"/>
      <c r="J22" s="28"/>
      <c r="K22" s="28"/>
      <c r="L22" s="95"/>
      <c r="M22" s="28"/>
      <c r="N22" s="28"/>
      <c r="O22" s="28"/>
      <c r="P22" s="28"/>
      <c r="Q22" s="11"/>
    </row>
    <row r="23" spans="1:17" ht="21" x14ac:dyDescent="0.35">
      <c r="A23" s="16"/>
      <c r="B23" s="17" t="s">
        <v>77</v>
      </c>
      <c r="C23" s="13">
        <v>60000</v>
      </c>
      <c r="D23" s="14" t="s">
        <v>24</v>
      </c>
      <c r="E23" s="28"/>
      <c r="F23" s="28">
        <v>60000</v>
      </c>
      <c r="G23" s="28"/>
      <c r="H23" s="28"/>
      <c r="I23" s="28"/>
      <c r="J23" s="28"/>
      <c r="K23" s="28"/>
      <c r="L23" s="95"/>
      <c r="M23" s="28"/>
      <c r="N23" s="28"/>
      <c r="O23" s="28"/>
      <c r="P23" s="28"/>
      <c r="Q23" s="11"/>
    </row>
    <row r="24" spans="1:17" ht="21" x14ac:dyDescent="0.35">
      <c r="A24" s="16"/>
      <c r="B24" s="17" t="s">
        <v>64</v>
      </c>
      <c r="C24" s="13">
        <v>0</v>
      </c>
      <c r="D24" s="14" t="s">
        <v>25</v>
      </c>
      <c r="E24" s="28"/>
      <c r="F24" s="28"/>
      <c r="G24" s="28"/>
      <c r="H24" s="28"/>
      <c r="I24" s="28"/>
      <c r="J24" s="28"/>
      <c r="K24" s="28"/>
      <c r="L24" s="95"/>
      <c r="M24" s="28"/>
      <c r="N24" s="28"/>
      <c r="O24" s="28"/>
      <c r="P24" s="28"/>
      <c r="Q24" s="11"/>
    </row>
    <row r="25" spans="1:17" ht="21" x14ac:dyDescent="0.35">
      <c r="A25" s="16">
        <v>4</v>
      </c>
      <c r="B25" s="19" t="s">
        <v>31</v>
      </c>
      <c r="C25" s="18">
        <v>48000</v>
      </c>
      <c r="D25" s="12" t="s">
        <v>24</v>
      </c>
      <c r="E25" s="28">
        <v>12000</v>
      </c>
      <c r="F25" s="28"/>
      <c r="G25" s="28"/>
      <c r="H25" s="28">
        <v>12000</v>
      </c>
      <c r="I25" s="28"/>
      <c r="J25" s="28"/>
      <c r="K25" s="28">
        <v>12000</v>
      </c>
      <c r="L25" s="95"/>
      <c r="M25" s="28"/>
      <c r="N25" s="28">
        <v>12000</v>
      </c>
      <c r="O25" s="28"/>
      <c r="P25" s="28"/>
      <c r="Q25" s="11"/>
    </row>
    <row r="26" spans="1:17" ht="21" x14ac:dyDescent="0.35">
      <c r="A26" s="16"/>
      <c r="B26" s="17"/>
      <c r="C26" s="20"/>
      <c r="D26" s="12" t="s">
        <v>25</v>
      </c>
      <c r="E26" s="28"/>
      <c r="F26" s="28"/>
      <c r="G26" s="28"/>
      <c r="H26" s="28"/>
      <c r="I26" s="28"/>
      <c r="J26" s="28"/>
      <c r="K26" s="28"/>
      <c r="L26" s="95"/>
      <c r="M26" s="28"/>
      <c r="N26" s="28"/>
      <c r="O26" s="28"/>
      <c r="P26" s="28"/>
      <c r="Q26" s="11"/>
    </row>
    <row r="27" spans="1:17" ht="21" x14ac:dyDescent="0.35">
      <c r="A27" s="16">
        <v>5</v>
      </c>
      <c r="B27" s="17" t="s">
        <v>32</v>
      </c>
      <c r="C27" s="39">
        <v>66000</v>
      </c>
      <c r="D27" s="12" t="s">
        <v>24</v>
      </c>
      <c r="E27" s="28">
        <v>33000</v>
      </c>
      <c r="F27" s="28"/>
      <c r="G27" s="28"/>
      <c r="H27" s="28"/>
      <c r="I27" s="28"/>
      <c r="J27" s="28"/>
      <c r="K27" s="28">
        <v>33000</v>
      </c>
      <c r="L27" s="95"/>
      <c r="M27" s="28"/>
      <c r="N27" s="28"/>
      <c r="O27" s="28"/>
      <c r="P27" s="28"/>
      <c r="Q27" s="11"/>
    </row>
    <row r="28" spans="1:17" ht="21" x14ac:dyDescent="0.35">
      <c r="A28" s="16"/>
      <c r="B28" s="17"/>
      <c r="C28" s="20"/>
      <c r="D28" s="12" t="s">
        <v>25</v>
      </c>
      <c r="E28" s="28"/>
      <c r="F28" s="28"/>
      <c r="G28" s="28"/>
      <c r="H28" s="28"/>
      <c r="I28" s="28"/>
      <c r="J28" s="28"/>
      <c r="K28" s="28"/>
      <c r="L28" s="95"/>
      <c r="M28" s="28"/>
      <c r="N28" s="28"/>
      <c r="O28" s="28"/>
      <c r="P28" s="28"/>
      <c r="Q28" s="11"/>
    </row>
    <row r="29" spans="1:17" ht="21" x14ac:dyDescent="0.35">
      <c r="A29" s="16">
        <v>6</v>
      </c>
      <c r="B29" s="17" t="s">
        <v>88</v>
      </c>
      <c r="C29" s="91">
        <v>5000</v>
      </c>
      <c r="D29" s="12" t="s">
        <v>24</v>
      </c>
      <c r="E29" s="28"/>
      <c r="F29" s="28">
        <v>5000</v>
      </c>
      <c r="G29" s="28"/>
      <c r="H29" s="28"/>
      <c r="I29" s="28"/>
      <c r="J29" s="28"/>
      <c r="K29" s="28"/>
      <c r="L29" s="95"/>
      <c r="M29" s="28"/>
      <c r="N29" s="28"/>
      <c r="O29" s="28"/>
      <c r="P29" s="28"/>
      <c r="Q29" s="11"/>
    </row>
    <row r="30" spans="1:17" ht="21" x14ac:dyDescent="0.35">
      <c r="A30" s="16"/>
      <c r="B30" s="17"/>
      <c r="C30" s="20"/>
      <c r="D30" s="12" t="s">
        <v>25</v>
      </c>
      <c r="E30" s="28"/>
      <c r="F30" s="28"/>
      <c r="G30" s="28"/>
      <c r="H30" s="28"/>
      <c r="I30" s="28"/>
      <c r="J30" s="28"/>
      <c r="K30" s="28"/>
      <c r="L30" s="95"/>
      <c r="M30" s="28"/>
      <c r="N30" s="28"/>
      <c r="O30" s="28"/>
      <c r="P30" s="28"/>
      <c r="Q30" s="11"/>
    </row>
    <row r="31" spans="1:17" ht="21" x14ac:dyDescent="0.35">
      <c r="A31" s="16">
        <v>7</v>
      </c>
      <c r="B31" s="12" t="s">
        <v>33</v>
      </c>
      <c r="C31" s="13">
        <v>6000</v>
      </c>
      <c r="D31" s="14" t="s">
        <v>24</v>
      </c>
      <c r="E31" s="28">
        <v>6000</v>
      </c>
      <c r="F31" s="28"/>
      <c r="G31" s="28"/>
      <c r="H31" s="28"/>
      <c r="I31" s="28"/>
      <c r="J31" s="28"/>
      <c r="K31" s="28"/>
      <c r="L31" s="95"/>
      <c r="M31" s="28"/>
      <c r="N31" s="28"/>
      <c r="O31" s="28"/>
      <c r="P31" s="28"/>
      <c r="Q31" s="11"/>
    </row>
    <row r="32" spans="1:17" ht="21" x14ac:dyDescent="0.35">
      <c r="A32" s="16"/>
      <c r="B32" s="12"/>
      <c r="C32" s="15">
        <v>0</v>
      </c>
      <c r="D32" s="14" t="s">
        <v>25</v>
      </c>
      <c r="E32" s="28"/>
      <c r="F32" s="28"/>
      <c r="G32" s="28"/>
      <c r="H32" s="28"/>
      <c r="I32" s="28"/>
      <c r="J32" s="28"/>
      <c r="K32" s="28"/>
      <c r="L32" s="95"/>
      <c r="M32" s="28"/>
      <c r="N32" s="28"/>
      <c r="O32" s="28"/>
      <c r="P32" s="28"/>
      <c r="Q32" s="11"/>
    </row>
    <row r="33" spans="1:17" ht="21" x14ac:dyDescent="0.35">
      <c r="A33" s="16">
        <v>8</v>
      </c>
      <c r="B33" s="12" t="s">
        <v>34</v>
      </c>
      <c r="C33" s="13">
        <v>25000</v>
      </c>
      <c r="D33" s="14" t="s">
        <v>24</v>
      </c>
      <c r="E33" s="28"/>
      <c r="F33" s="28"/>
      <c r="G33" s="28"/>
      <c r="H33" s="28">
        <v>12500</v>
      </c>
      <c r="I33" s="28"/>
      <c r="J33" s="28"/>
      <c r="K33" s="28"/>
      <c r="L33" s="95"/>
      <c r="M33" s="28"/>
      <c r="N33" s="28">
        <v>12500</v>
      </c>
      <c r="O33" s="28"/>
      <c r="P33" s="28"/>
      <c r="Q33" s="11"/>
    </row>
    <row r="34" spans="1:17" ht="21" x14ac:dyDescent="0.35">
      <c r="A34" s="16"/>
      <c r="B34" s="12"/>
      <c r="C34" s="13">
        <v>0</v>
      </c>
      <c r="D34" s="14" t="s">
        <v>25</v>
      </c>
      <c r="E34" s="28"/>
      <c r="F34" s="28"/>
      <c r="G34" s="28"/>
      <c r="H34" s="28"/>
      <c r="I34" s="28"/>
      <c r="J34" s="28"/>
      <c r="K34" s="28"/>
      <c r="L34" s="95"/>
      <c r="M34" s="28"/>
      <c r="N34" s="28"/>
      <c r="O34" s="28"/>
      <c r="P34" s="28"/>
      <c r="Q34" s="11"/>
    </row>
    <row r="35" spans="1:17" ht="21" x14ac:dyDescent="0.35">
      <c r="A35" s="16">
        <v>9</v>
      </c>
      <c r="B35" s="12" t="s">
        <v>35</v>
      </c>
      <c r="C35" s="13">
        <v>470400</v>
      </c>
      <c r="D35" s="14" t="s">
        <v>24</v>
      </c>
      <c r="E35" s="28">
        <v>39200</v>
      </c>
      <c r="F35" s="28">
        <v>39200</v>
      </c>
      <c r="G35" s="28">
        <v>39200</v>
      </c>
      <c r="H35" s="28">
        <v>39200</v>
      </c>
      <c r="I35" s="28">
        <v>39200</v>
      </c>
      <c r="J35" s="28">
        <v>39200</v>
      </c>
      <c r="K35" s="28">
        <v>39200</v>
      </c>
      <c r="L35" s="28">
        <v>39200</v>
      </c>
      <c r="M35" s="28">
        <v>39200</v>
      </c>
      <c r="N35" s="28">
        <v>39200</v>
      </c>
      <c r="O35" s="28">
        <v>39200</v>
      </c>
      <c r="P35" s="28">
        <v>39200</v>
      </c>
      <c r="Q35" s="11"/>
    </row>
    <row r="36" spans="1:17" ht="21" x14ac:dyDescent="0.35">
      <c r="A36" s="16"/>
      <c r="B36" s="12" t="s">
        <v>36</v>
      </c>
      <c r="C36" s="13">
        <v>0</v>
      </c>
      <c r="D36" s="14" t="s">
        <v>25</v>
      </c>
      <c r="E36" s="28"/>
      <c r="F36" s="28"/>
      <c r="G36" s="28"/>
      <c r="H36" s="28"/>
      <c r="I36" s="28"/>
      <c r="J36" s="28"/>
      <c r="K36" s="28"/>
      <c r="L36" s="95"/>
      <c r="M36" s="28"/>
      <c r="N36" s="28"/>
      <c r="O36" s="28"/>
      <c r="P36" s="28"/>
      <c r="Q36" s="11"/>
    </row>
    <row r="37" spans="1:17" ht="21" x14ac:dyDescent="0.35">
      <c r="A37" s="16">
        <v>10</v>
      </c>
      <c r="B37" s="12" t="s">
        <v>37</v>
      </c>
      <c r="C37" s="13">
        <v>138000</v>
      </c>
      <c r="D37" s="14" t="s">
        <v>24</v>
      </c>
      <c r="E37" s="28">
        <v>11500</v>
      </c>
      <c r="F37" s="28">
        <v>11500</v>
      </c>
      <c r="G37" s="28">
        <v>11500</v>
      </c>
      <c r="H37" s="28">
        <v>11500</v>
      </c>
      <c r="I37" s="28">
        <v>11500</v>
      </c>
      <c r="J37" s="28">
        <v>11500</v>
      </c>
      <c r="K37" s="28">
        <v>11500</v>
      </c>
      <c r="L37" s="28">
        <v>11500</v>
      </c>
      <c r="M37" s="28">
        <v>11500</v>
      </c>
      <c r="N37" s="28">
        <v>11500</v>
      </c>
      <c r="O37" s="28">
        <v>11500</v>
      </c>
      <c r="P37" s="28">
        <v>11500</v>
      </c>
      <c r="Q37" s="11"/>
    </row>
    <row r="38" spans="1:17" ht="21" x14ac:dyDescent="0.35">
      <c r="A38" s="16"/>
      <c r="B38" s="12" t="s">
        <v>36</v>
      </c>
      <c r="C38" s="13">
        <v>0</v>
      </c>
      <c r="D38" s="14" t="s">
        <v>25</v>
      </c>
      <c r="E38" s="28"/>
      <c r="F38" s="28"/>
      <c r="G38" s="28"/>
      <c r="H38" s="28"/>
      <c r="I38" s="28"/>
      <c r="J38" s="28"/>
      <c r="K38" s="28"/>
      <c r="L38" s="95"/>
      <c r="M38" s="28"/>
      <c r="N38" s="28"/>
      <c r="O38" s="28"/>
      <c r="P38" s="28"/>
      <c r="Q38" s="11"/>
    </row>
    <row r="39" spans="1:17" ht="21" x14ac:dyDescent="0.35">
      <c r="A39" s="16">
        <v>11</v>
      </c>
      <c r="B39" s="12" t="s">
        <v>39</v>
      </c>
      <c r="C39" s="13">
        <v>3000</v>
      </c>
      <c r="D39" s="14" t="s">
        <v>24</v>
      </c>
      <c r="E39" s="28">
        <v>3000</v>
      </c>
      <c r="F39" s="28"/>
      <c r="G39" s="28"/>
      <c r="H39" s="28"/>
      <c r="I39" s="28"/>
      <c r="J39" s="28"/>
      <c r="K39" s="28"/>
      <c r="L39" s="95"/>
      <c r="M39" s="28"/>
      <c r="N39" s="28"/>
      <c r="O39" s="28"/>
      <c r="P39" s="28"/>
      <c r="Q39" s="11"/>
    </row>
    <row r="40" spans="1:17" ht="21" x14ac:dyDescent="0.35">
      <c r="A40" s="16"/>
      <c r="B40" s="12"/>
      <c r="C40" s="15">
        <v>0</v>
      </c>
      <c r="D40" s="14" t="s">
        <v>25</v>
      </c>
      <c r="E40" s="28"/>
      <c r="F40" s="28"/>
      <c r="G40" s="28"/>
      <c r="H40" s="28"/>
      <c r="I40" s="28"/>
      <c r="J40" s="28"/>
      <c r="K40" s="28"/>
      <c r="L40" s="95"/>
      <c r="M40" s="28"/>
      <c r="N40" s="28"/>
      <c r="O40" s="28"/>
      <c r="P40" s="28"/>
      <c r="Q40" s="11"/>
    </row>
    <row r="41" spans="1:17" ht="21" x14ac:dyDescent="0.35">
      <c r="A41" s="16">
        <v>12</v>
      </c>
      <c r="B41" s="17" t="s">
        <v>89</v>
      </c>
      <c r="C41" s="18">
        <v>3000</v>
      </c>
      <c r="D41" s="17" t="s">
        <v>24</v>
      </c>
      <c r="E41" s="28">
        <v>3000</v>
      </c>
      <c r="F41" s="28"/>
      <c r="G41" s="28"/>
      <c r="H41" s="28"/>
      <c r="I41" s="28"/>
      <c r="J41" s="28"/>
      <c r="K41" s="28"/>
      <c r="L41" s="95"/>
      <c r="M41" s="28"/>
      <c r="N41" s="28"/>
      <c r="O41" s="28"/>
      <c r="P41" s="28"/>
      <c r="Q41" s="11"/>
    </row>
    <row r="42" spans="1:17" ht="21" x14ac:dyDescent="0.35">
      <c r="A42" s="16"/>
      <c r="B42" s="17" t="s">
        <v>90</v>
      </c>
      <c r="C42" s="18">
        <v>0</v>
      </c>
      <c r="D42" s="17" t="s">
        <v>25</v>
      </c>
      <c r="E42" s="28"/>
      <c r="F42" s="28"/>
      <c r="G42" s="28"/>
      <c r="H42" s="28"/>
      <c r="I42" s="28"/>
      <c r="J42" s="28"/>
      <c r="K42" s="28"/>
      <c r="L42" s="95"/>
      <c r="M42" s="28"/>
      <c r="N42" s="28"/>
      <c r="O42" s="28"/>
      <c r="P42" s="28"/>
      <c r="Q42" s="11"/>
    </row>
    <row r="43" spans="1:17" ht="21" x14ac:dyDescent="0.35">
      <c r="A43" s="16"/>
      <c r="B43" s="17"/>
      <c r="C43" s="18"/>
      <c r="D43" s="17"/>
      <c r="E43" s="28"/>
      <c r="F43" s="28"/>
      <c r="G43" s="28"/>
      <c r="H43" s="28"/>
      <c r="I43" s="122"/>
      <c r="J43" s="28"/>
      <c r="K43" s="123"/>
      <c r="L43" s="95"/>
      <c r="M43" s="28"/>
      <c r="N43" s="28"/>
      <c r="O43" s="28"/>
      <c r="P43" s="28"/>
      <c r="Q43" s="11"/>
    </row>
    <row r="44" spans="1:17" ht="21" x14ac:dyDescent="0.35">
      <c r="A44" s="16"/>
      <c r="B44" s="17"/>
      <c r="C44" s="18"/>
      <c r="D44" s="17"/>
      <c r="E44" s="28"/>
      <c r="F44" s="28"/>
      <c r="G44" s="28"/>
      <c r="H44" s="28"/>
      <c r="I44" s="122"/>
      <c r="J44" s="28"/>
      <c r="K44" s="123"/>
      <c r="L44" s="95"/>
      <c r="M44" s="28"/>
      <c r="N44" s="28"/>
      <c r="O44" s="28"/>
      <c r="P44" s="28"/>
      <c r="Q44" s="11"/>
    </row>
    <row r="45" spans="1:17" ht="21" x14ac:dyDescent="0.35">
      <c r="A45" s="16"/>
      <c r="B45" s="17"/>
      <c r="C45" s="18"/>
      <c r="D45" s="17"/>
      <c r="E45" s="28"/>
      <c r="F45" s="28"/>
      <c r="G45" s="28"/>
      <c r="H45" s="28"/>
      <c r="I45" s="122"/>
      <c r="J45" s="28"/>
      <c r="K45" s="123"/>
      <c r="L45" s="95"/>
      <c r="M45" s="28"/>
      <c r="N45" s="28"/>
      <c r="O45" s="28"/>
      <c r="P45" s="28"/>
      <c r="Q45" s="11"/>
    </row>
    <row r="46" spans="1:17" ht="21" x14ac:dyDescent="0.35">
      <c r="A46" s="16"/>
      <c r="B46" s="17"/>
      <c r="C46" s="18"/>
      <c r="D46" s="17"/>
      <c r="E46" s="28"/>
      <c r="F46" s="28"/>
      <c r="G46" s="28"/>
      <c r="H46" s="28"/>
      <c r="I46" s="122"/>
      <c r="J46" s="28"/>
      <c r="K46" s="123"/>
      <c r="L46" s="95"/>
      <c r="M46" s="28"/>
      <c r="N46" s="28"/>
      <c r="O46" s="28"/>
      <c r="P46" s="28"/>
      <c r="Q46" s="11"/>
    </row>
    <row r="47" spans="1:17" s="92" customFormat="1" ht="21" x14ac:dyDescent="0.35">
      <c r="A47" s="17"/>
      <c r="B47" s="6" t="s">
        <v>41</v>
      </c>
      <c r="C47" s="18"/>
      <c r="D47" s="55"/>
      <c r="E47" s="54"/>
      <c r="F47" s="54"/>
      <c r="G47" s="54"/>
      <c r="H47" s="54"/>
      <c r="I47" s="59"/>
      <c r="J47" s="60"/>
      <c r="K47" s="61"/>
      <c r="L47" s="97"/>
      <c r="M47" s="57"/>
      <c r="N47" s="57"/>
      <c r="O47" s="54"/>
      <c r="P47" s="54"/>
      <c r="Q47" s="11"/>
    </row>
    <row r="48" spans="1:17" s="92" customFormat="1" ht="21" x14ac:dyDescent="0.35">
      <c r="A48" s="14">
        <v>1</v>
      </c>
      <c r="B48" s="12" t="s">
        <v>42</v>
      </c>
      <c r="C48" s="13">
        <v>91300</v>
      </c>
      <c r="D48" s="12" t="s">
        <v>24</v>
      </c>
      <c r="E48" s="26">
        <v>7600</v>
      </c>
      <c r="F48" s="26">
        <v>7600</v>
      </c>
      <c r="G48" s="26">
        <v>7600</v>
      </c>
      <c r="H48" s="26">
        <v>7600</v>
      </c>
      <c r="I48" s="26">
        <v>7600</v>
      </c>
      <c r="J48" s="26">
        <v>7600</v>
      </c>
      <c r="K48" s="26">
        <v>7600</v>
      </c>
      <c r="L48" s="26">
        <v>7600</v>
      </c>
      <c r="M48" s="26">
        <v>7600</v>
      </c>
      <c r="N48" s="26">
        <v>7600</v>
      </c>
      <c r="O48" s="26">
        <v>7600</v>
      </c>
      <c r="P48" s="26">
        <v>7700</v>
      </c>
      <c r="Q48" s="11"/>
    </row>
    <row r="49" spans="1:17" ht="21" x14ac:dyDescent="0.35">
      <c r="A49" s="14"/>
      <c r="B49" s="12"/>
      <c r="C49" s="13">
        <v>0</v>
      </c>
      <c r="D49" s="12" t="s">
        <v>25</v>
      </c>
      <c r="E49" s="26"/>
      <c r="F49" s="26"/>
      <c r="G49" s="26"/>
      <c r="H49" s="26"/>
      <c r="I49" s="26"/>
      <c r="J49" s="26"/>
      <c r="K49" s="26"/>
      <c r="L49" s="98"/>
      <c r="M49" s="26"/>
      <c r="N49" s="26"/>
      <c r="O49" s="26"/>
      <c r="P49" s="26"/>
      <c r="Q49" s="11"/>
    </row>
    <row r="50" spans="1:17" ht="21" x14ac:dyDescent="0.35">
      <c r="A50" s="14">
        <v>2</v>
      </c>
      <c r="B50" s="12" t="s">
        <v>43</v>
      </c>
      <c r="C50" s="13">
        <v>126000</v>
      </c>
      <c r="D50" s="12" t="s">
        <v>24</v>
      </c>
      <c r="E50" s="26">
        <v>10500</v>
      </c>
      <c r="F50" s="26">
        <v>10500</v>
      </c>
      <c r="G50" s="26">
        <v>10500</v>
      </c>
      <c r="H50" s="26">
        <v>10500</v>
      </c>
      <c r="I50" s="26">
        <v>10500</v>
      </c>
      <c r="J50" s="26">
        <v>10500</v>
      </c>
      <c r="K50" s="26">
        <v>10500</v>
      </c>
      <c r="L50" s="26">
        <v>10500</v>
      </c>
      <c r="M50" s="26">
        <v>10500</v>
      </c>
      <c r="N50" s="26">
        <v>10500</v>
      </c>
      <c r="O50" s="26">
        <v>10500</v>
      </c>
      <c r="P50" s="26">
        <v>10500</v>
      </c>
      <c r="Q50" s="11"/>
    </row>
    <row r="51" spans="1:17" ht="21" x14ac:dyDescent="0.35">
      <c r="A51" s="14"/>
      <c r="B51" s="12"/>
      <c r="C51" s="13">
        <v>0</v>
      </c>
      <c r="D51" s="12" t="s">
        <v>25</v>
      </c>
      <c r="E51" s="26"/>
      <c r="F51" s="26"/>
      <c r="G51" s="26"/>
      <c r="H51" s="26"/>
      <c r="I51" s="26"/>
      <c r="J51" s="26"/>
      <c r="K51" s="26"/>
      <c r="L51" s="98"/>
      <c r="M51" s="26"/>
      <c r="N51" s="26"/>
      <c r="O51" s="26"/>
      <c r="P51" s="26"/>
      <c r="Q51" s="91"/>
    </row>
    <row r="52" spans="1:17" ht="21" x14ac:dyDescent="0.35">
      <c r="A52" s="14">
        <v>3</v>
      </c>
      <c r="B52" s="12" t="s">
        <v>44</v>
      </c>
      <c r="C52" s="13">
        <v>140000</v>
      </c>
      <c r="D52" s="12" t="s">
        <v>24</v>
      </c>
      <c r="E52" s="26">
        <v>58500</v>
      </c>
      <c r="F52" s="26"/>
      <c r="G52" s="26"/>
      <c r="H52" s="26"/>
      <c r="I52" s="26"/>
      <c r="J52" s="26">
        <v>58500</v>
      </c>
      <c r="K52" s="26"/>
      <c r="L52" s="98"/>
      <c r="M52" s="26"/>
      <c r="N52" s="26">
        <v>23000</v>
      </c>
      <c r="O52" s="26"/>
      <c r="P52" s="26"/>
      <c r="Q52" s="91"/>
    </row>
    <row r="53" spans="1:17" ht="21" x14ac:dyDescent="0.35">
      <c r="A53" s="24"/>
      <c r="B53" s="12"/>
      <c r="C53" s="13">
        <v>0</v>
      </c>
      <c r="D53" s="12" t="s">
        <v>25</v>
      </c>
      <c r="E53" s="26"/>
      <c r="F53" s="26"/>
      <c r="G53" s="26"/>
      <c r="H53" s="26"/>
      <c r="I53" s="26"/>
      <c r="J53" s="26"/>
      <c r="K53" s="26"/>
      <c r="L53" s="98"/>
      <c r="M53" s="26"/>
      <c r="N53" s="26"/>
      <c r="O53" s="26"/>
      <c r="P53" s="26"/>
      <c r="Q53" s="91"/>
    </row>
    <row r="54" spans="1:17" ht="21" x14ac:dyDescent="0.35">
      <c r="A54" s="126" t="s">
        <v>83</v>
      </c>
      <c r="B54" s="127"/>
      <c r="C54" s="31">
        <f>C18+C20+C23+C25+C27+C29+C31+C33+C35+C37+C39+C41+C48+C50+C52</f>
        <v>1327700</v>
      </c>
      <c r="D54" s="107"/>
      <c r="E54" s="31">
        <f>E18+E20+E23+E25+E27+E29+E31+E33+E35+E37+E39+E41+E48+E50+E52</f>
        <v>204800</v>
      </c>
      <c r="F54" s="31">
        <f t="shared" ref="F54:P54" si="2">F18+F20+F23+F25+F27+F29+F31+F33+F35+F37+F39+F41+F48+F50+F52</f>
        <v>141800</v>
      </c>
      <c r="G54" s="31">
        <f t="shared" si="2"/>
        <v>76800</v>
      </c>
      <c r="H54" s="31">
        <f t="shared" si="2"/>
        <v>113800</v>
      </c>
      <c r="I54" s="31">
        <f t="shared" si="2"/>
        <v>76800</v>
      </c>
      <c r="J54" s="31">
        <f t="shared" si="2"/>
        <v>135300</v>
      </c>
      <c r="K54" s="31">
        <f t="shared" si="2"/>
        <v>134300</v>
      </c>
      <c r="L54" s="31">
        <f t="shared" si="2"/>
        <v>76800</v>
      </c>
      <c r="M54" s="31">
        <f t="shared" si="2"/>
        <v>76800</v>
      </c>
      <c r="N54" s="31">
        <f t="shared" si="2"/>
        <v>136800</v>
      </c>
      <c r="O54" s="31">
        <f t="shared" si="2"/>
        <v>76800</v>
      </c>
      <c r="P54" s="31">
        <f t="shared" si="2"/>
        <v>76900</v>
      </c>
      <c r="Q54" s="11"/>
    </row>
    <row r="55" spans="1:17" ht="21" x14ac:dyDescent="0.35">
      <c r="A55" s="126" t="s">
        <v>84</v>
      </c>
      <c r="B55" s="127"/>
      <c r="C55" s="31"/>
      <c r="D55" s="107"/>
      <c r="E55" s="31">
        <f>E19+E21+E24+E26+E28+E30+E32+E34+E36+E38+E40+E42+E49+E51+E53</f>
        <v>0</v>
      </c>
      <c r="F55" s="31">
        <f t="shared" ref="F55:P55" si="3">F19+F21+F24+F26+F28+F30+F32+F34+F36+F38+F40+F42+F49+F51+F53</f>
        <v>6284</v>
      </c>
      <c r="G55" s="31">
        <f t="shared" si="3"/>
        <v>0</v>
      </c>
      <c r="H55" s="31">
        <f t="shared" si="3"/>
        <v>0</v>
      </c>
      <c r="I55" s="31">
        <f t="shared" si="3"/>
        <v>0</v>
      </c>
      <c r="J55" s="31">
        <f t="shared" si="3"/>
        <v>0</v>
      </c>
      <c r="K55" s="31">
        <f t="shared" si="3"/>
        <v>0</v>
      </c>
      <c r="L55" s="31">
        <f t="shared" si="3"/>
        <v>0</v>
      </c>
      <c r="M55" s="31">
        <f t="shared" si="3"/>
        <v>0</v>
      </c>
      <c r="N55" s="31">
        <f t="shared" si="3"/>
        <v>0</v>
      </c>
      <c r="O55" s="31">
        <f t="shared" si="3"/>
        <v>0</v>
      </c>
      <c r="P55" s="31">
        <f t="shared" si="3"/>
        <v>0</v>
      </c>
      <c r="Q55" s="11"/>
    </row>
    <row r="56" spans="1:17" ht="21" x14ac:dyDescent="0.35">
      <c r="A56" s="6" t="s">
        <v>45</v>
      </c>
      <c r="B56" s="12"/>
      <c r="C56" s="13"/>
      <c r="D56" s="56"/>
      <c r="E56" s="46"/>
      <c r="F56" s="46"/>
      <c r="G56" s="46"/>
      <c r="H56" s="46"/>
      <c r="I56" s="62"/>
      <c r="J56" s="63"/>
      <c r="K56" s="64"/>
      <c r="L56" s="99"/>
      <c r="M56" s="46"/>
      <c r="N56" s="54"/>
      <c r="O56" s="54"/>
      <c r="P56" s="54"/>
      <c r="Q56" s="11"/>
    </row>
    <row r="57" spans="1:17" ht="21" x14ac:dyDescent="0.35">
      <c r="A57" s="14">
        <v>1</v>
      </c>
      <c r="B57" s="12" t="s">
        <v>46</v>
      </c>
      <c r="C57" s="13">
        <v>120000</v>
      </c>
      <c r="D57" s="14" t="s">
        <v>24</v>
      </c>
      <c r="E57" s="26">
        <v>10000</v>
      </c>
      <c r="F57" s="26">
        <v>10000</v>
      </c>
      <c r="G57" s="26">
        <v>10000</v>
      </c>
      <c r="H57" s="26">
        <v>10000</v>
      </c>
      <c r="I57" s="26">
        <v>10000</v>
      </c>
      <c r="J57" s="26">
        <v>10000</v>
      </c>
      <c r="K57" s="26">
        <v>10000</v>
      </c>
      <c r="L57" s="26">
        <v>10000</v>
      </c>
      <c r="M57" s="26">
        <v>10000</v>
      </c>
      <c r="N57" s="26">
        <v>10000</v>
      </c>
      <c r="O57" s="26">
        <v>10000</v>
      </c>
      <c r="P57" s="26">
        <v>10000</v>
      </c>
      <c r="Q57" s="11"/>
    </row>
    <row r="58" spans="1:17" ht="21" x14ac:dyDescent="0.35">
      <c r="A58" s="21"/>
      <c r="B58" s="12"/>
      <c r="C58" s="27"/>
      <c r="D58" s="14" t="s">
        <v>25</v>
      </c>
      <c r="E58" s="26"/>
      <c r="F58" s="25">
        <v>5440.54</v>
      </c>
      <c r="G58" s="26"/>
      <c r="H58" s="25"/>
      <c r="I58" s="26"/>
      <c r="J58" s="25"/>
      <c r="K58" s="26"/>
      <c r="L58" s="100"/>
      <c r="M58" s="26"/>
      <c r="N58" s="25"/>
      <c r="O58" s="26"/>
      <c r="P58" s="25"/>
      <c r="Q58" s="11"/>
    </row>
    <row r="59" spans="1:17" ht="21" x14ac:dyDescent="0.35">
      <c r="A59" s="14">
        <v>2</v>
      </c>
      <c r="B59" s="12" t="s">
        <v>47</v>
      </c>
      <c r="C59" s="13">
        <v>18000</v>
      </c>
      <c r="D59" s="14" t="s">
        <v>24</v>
      </c>
      <c r="E59" s="26">
        <v>1500</v>
      </c>
      <c r="F59" s="26">
        <v>1500</v>
      </c>
      <c r="G59" s="26">
        <v>1500</v>
      </c>
      <c r="H59" s="26">
        <v>1500</v>
      </c>
      <c r="I59" s="26">
        <v>1500</v>
      </c>
      <c r="J59" s="26">
        <v>1500</v>
      </c>
      <c r="K59" s="26">
        <v>1500</v>
      </c>
      <c r="L59" s="26">
        <v>1500</v>
      </c>
      <c r="M59" s="26">
        <v>1500</v>
      </c>
      <c r="N59" s="26">
        <v>1500</v>
      </c>
      <c r="O59" s="26">
        <v>1500</v>
      </c>
      <c r="P59" s="26">
        <v>1500</v>
      </c>
      <c r="Q59" s="11"/>
    </row>
    <row r="60" spans="1:17" ht="21" x14ac:dyDescent="0.35">
      <c r="A60" s="14"/>
      <c r="B60" s="12"/>
      <c r="C60" s="26"/>
      <c r="D60" s="14" t="s">
        <v>25</v>
      </c>
      <c r="E60" s="26"/>
      <c r="F60" s="26">
        <v>6169.73</v>
      </c>
      <c r="G60" s="26"/>
      <c r="H60" s="26"/>
      <c r="I60" s="26"/>
      <c r="J60" s="26"/>
      <c r="K60" s="26"/>
      <c r="L60" s="98"/>
      <c r="M60" s="26"/>
      <c r="N60" s="26"/>
      <c r="O60" s="26"/>
      <c r="P60" s="26"/>
      <c r="Q60" s="11"/>
    </row>
    <row r="61" spans="1:17" ht="21" x14ac:dyDescent="0.35">
      <c r="A61" s="14">
        <v>3</v>
      </c>
      <c r="B61" s="12" t="s">
        <v>48</v>
      </c>
      <c r="C61" s="13">
        <v>72000</v>
      </c>
      <c r="D61" s="14" t="s">
        <v>24</v>
      </c>
      <c r="E61" s="26">
        <v>6000</v>
      </c>
      <c r="F61" s="26">
        <v>6000</v>
      </c>
      <c r="G61" s="26">
        <v>6000</v>
      </c>
      <c r="H61" s="26">
        <v>6000</v>
      </c>
      <c r="I61" s="26">
        <v>6000</v>
      </c>
      <c r="J61" s="26">
        <v>6000</v>
      </c>
      <c r="K61" s="26">
        <v>6000</v>
      </c>
      <c r="L61" s="26">
        <v>6000</v>
      </c>
      <c r="M61" s="26">
        <v>6000</v>
      </c>
      <c r="N61" s="26">
        <v>6000</v>
      </c>
      <c r="O61" s="26">
        <v>6000</v>
      </c>
      <c r="P61" s="26">
        <v>6000</v>
      </c>
      <c r="Q61" s="11"/>
    </row>
    <row r="62" spans="1:17" ht="21" x14ac:dyDescent="0.35">
      <c r="A62" s="21"/>
      <c r="B62" s="12"/>
      <c r="C62" s="22">
        <v>0</v>
      </c>
      <c r="D62" s="14" t="s">
        <v>25</v>
      </c>
      <c r="E62" s="26"/>
      <c r="F62" s="26"/>
      <c r="G62" s="26"/>
      <c r="H62" s="26"/>
      <c r="I62" s="26"/>
      <c r="J62" s="26"/>
      <c r="K62" s="26"/>
      <c r="L62" s="98"/>
      <c r="M62" s="26"/>
      <c r="N62" s="26"/>
      <c r="O62" s="26"/>
      <c r="P62" s="26"/>
      <c r="Q62" s="11"/>
    </row>
    <row r="63" spans="1:17" ht="21" x14ac:dyDescent="0.35">
      <c r="A63" s="14">
        <v>4</v>
      </c>
      <c r="B63" s="12" t="s">
        <v>49</v>
      </c>
      <c r="C63" s="13">
        <v>189000</v>
      </c>
      <c r="D63" s="14" t="s">
        <v>24</v>
      </c>
      <c r="E63" s="25">
        <v>15750</v>
      </c>
      <c r="F63" s="25">
        <v>15750</v>
      </c>
      <c r="G63" s="25">
        <v>15750</v>
      </c>
      <c r="H63" s="25">
        <v>15750</v>
      </c>
      <c r="I63" s="25">
        <v>15750</v>
      </c>
      <c r="J63" s="25">
        <v>15750</v>
      </c>
      <c r="K63" s="25">
        <v>15750</v>
      </c>
      <c r="L63" s="25">
        <v>15750</v>
      </c>
      <c r="M63" s="25">
        <v>15750</v>
      </c>
      <c r="N63" s="25">
        <v>15750</v>
      </c>
      <c r="O63" s="25">
        <v>15750</v>
      </c>
      <c r="P63" s="25">
        <v>15750</v>
      </c>
      <c r="Q63" s="11"/>
    </row>
    <row r="64" spans="1:17" ht="21" x14ac:dyDescent="0.35">
      <c r="A64" s="14"/>
      <c r="B64" s="12"/>
      <c r="C64" s="13"/>
      <c r="D64" s="14" t="s">
        <v>25</v>
      </c>
      <c r="E64" s="25"/>
      <c r="F64" s="25">
        <v>758.68</v>
      </c>
      <c r="G64" s="25"/>
      <c r="H64" s="25"/>
      <c r="I64" s="25"/>
      <c r="J64" s="25"/>
      <c r="K64" s="25"/>
      <c r="L64" s="100"/>
      <c r="M64" s="25"/>
      <c r="N64" s="25"/>
      <c r="O64" s="25"/>
      <c r="P64" s="25"/>
      <c r="Q64" s="11"/>
    </row>
    <row r="65" spans="1:17" ht="21" x14ac:dyDescent="0.35">
      <c r="A65" s="126" t="s">
        <v>83</v>
      </c>
      <c r="B65" s="128"/>
      <c r="C65" s="105">
        <f>C57+C59+C61+C63</f>
        <v>399000</v>
      </c>
      <c r="D65" s="107"/>
      <c r="E65" s="105">
        <f t="shared" ref="E65:P65" si="4">E57+E59+E61+E63</f>
        <v>33250</v>
      </c>
      <c r="F65" s="105">
        <f t="shared" si="4"/>
        <v>33250</v>
      </c>
      <c r="G65" s="105">
        <f t="shared" si="4"/>
        <v>33250</v>
      </c>
      <c r="H65" s="105">
        <f t="shared" si="4"/>
        <v>33250</v>
      </c>
      <c r="I65" s="105">
        <f t="shared" si="4"/>
        <v>33250</v>
      </c>
      <c r="J65" s="105">
        <f t="shared" si="4"/>
        <v>33250</v>
      </c>
      <c r="K65" s="105">
        <f t="shared" si="4"/>
        <v>33250</v>
      </c>
      <c r="L65" s="105">
        <f t="shared" si="4"/>
        <v>33250</v>
      </c>
      <c r="M65" s="105">
        <f t="shared" si="4"/>
        <v>33250</v>
      </c>
      <c r="N65" s="105">
        <f t="shared" si="4"/>
        <v>33250</v>
      </c>
      <c r="O65" s="105">
        <f t="shared" si="4"/>
        <v>33250</v>
      </c>
      <c r="P65" s="105">
        <f t="shared" si="4"/>
        <v>33250</v>
      </c>
      <c r="Q65" s="11"/>
    </row>
    <row r="66" spans="1:17" ht="21" x14ac:dyDescent="0.35">
      <c r="A66" s="126" t="s">
        <v>84</v>
      </c>
      <c r="B66" s="128"/>
      <c r="C66" s="105"/>
      <c r="D66" s="107"/>
      <c r="E66" s="105">
        <f>E58+E60+E62+E64</f>
        <v>0</v>
      </c>
      <c r="F66" s="105">
        <f t="shared" ref="F66:P66" si="5">F58+F60+F62+F64</f>
        <v>12368.95</v>
      </c>
      <c r="G66" s="105">
        <f t="shared" si="5"/>
        <v>0</v>
      </c>
      <c r="H66" s="105">
        <f t="shared" si="5"/>
        <v>0</v>
      </c>
      <c r="I66" s="105">
        <f t="shared" si="5"/>
        <v>0</v>
      </c>
      <c r="J66" s="105">
        <f t="shared" si="5"/>
        <v>0</v>
      </c>
      <c r="K66" s="105">
        <f t="shared" si="5"/>
        <v>0</v>
      </c>
      <c r="L66" s="105">
        <f t="shared" si="5"/>
        <v>0</v>
      </c>
      <c r="M66" s="105">
        <f t="shared" si="5"/>
        <v>0</v>
      </c>
      <c r="N66" s="105">
        <f t="shared" si="5"/>
        <v>0</v>
      </c>
      <c r="O66" s="105">
        <f t="shared" si="5"/>
        <v>0</v>
      </c>
      <c r="P66" s="105">
        <f t="shared" si="5"/>
        <v>0</v>
      </c>
      <c r="Q66" s="11"/>
    </row>
    <row r="67" spans="1:17" ht="21" x14ac:dyDescent="0.35">
      <c r="A67" s="84" t="s">
        <v>65</v>
      </c>
      <c r="B67" s="84"/>
      <c r="C67" s="84"/>
      <c r="D67" s="84"/>
      <c r="E67" s="85"/>
      <c r="F67" s="85"/>
      <c r="G67" s="85"/>
      <c r="H67" s="85"/>
      <c r="I67" s="85"/>
      <c r="J67" s="85"/>
      <c r="K67" s="85"/>
      <c r="L67" s="101"/>
      <c r="M67" s="85"/>
      <c r="N67" s="85"/>
      <c r="O67" s="85"/>
      <c r="P67" s="85"/>
      <c r="Q67" s="11"/>
    </row>
    <row r="68" spans="1:17" ht="21" x14ac:dyDescent="0.35">
      <c r="A68" s="84" t="s">
        <v>66</v>
      </c>
      <c r="B68" s="84"/>
      <c r="C68" s="84"/>
      <c r="D68" s="84"/>
      <c r="E68" s="85"/>
      <c r="F68" s="85"/>
      <c r="G68" s="85"/>
      <c r="H68" s="85"/>
      <c r="I68" s="85"/>
      <c r="J68" s="85"/>
      <c r="K68" s="85"/>
      <c r="L68" s="101"/>
      <c r="M68" s="85"/>
      <c r="N68" s="85"/>
      <c r="O68" s="85"/>
      <c r="P68" s="85"/>
      <c r="Q68" s="11"/>
    </row>
    <row r="69" spans="1:17" ht="21" x14ac:dyDescent="0.35">
      <c r="A69" s="121">
        <v>1</v>
      </c>
      <c r="B69" s="104" t="s">
        <v>91</v>
      </c>
      <c r="C69" s="84"/>
      <c r="D69" s="84"/>
      <c r="E69" s="85"/>
      <c r="F69" s="85"/>
      <c r="G69" s="85"/>
      <c r="H69" s="85"/>
      <c r="I69" s="85"/>
      <c r="J69" s="85"/>
      <c r="K69" s="85"/>
      <c r="L69" s="101"/>
      <c r="M69" s="85"/>
      <c r="N69" s="85"/>
      <c r="O69" s="85"/>
      <c r="P69" s="85"/>
      <c r="Q69" s="11"/>
    </row>
    <row r="70" spans="1:17" ht="21" x14ac:dyDescent="0.35">
      <c r="A70" s="87"/>
      <c r="B70" s="88" t="s">
        <v>115</v>
      </c>
      <c r="C70" s="115">
        <v>162000</v>
      </c>
      <c r="D70" s="14" t="s">
        <v>24</v>
      </c>
      <c r="E70" s="86">
        <v>162000</v>
      </c>
      <c r="F70" s="85"/>
      <c r="G70" s="86"/>
      <c r="H70" s="85"/>
      <c r="I70" s="86"/>
      <c r="J70" s="85"/>
      <c r="K70" s="85"/>
      <c r="L70" s="101"/>
      <c r="M70" s="85"/>
      <c r="N70" s="85"/>
      <c r="O70" s="85"/>
      <c r="P70" s="85"/>
      <c r="Q70" s="11"/>
    </row>
    <row r="71" spans="1:17" ht="21" x14ac:dyDescent="0.35">
      <c r="A71" s="87"/>
      <c r="B71" s="88" t="s">
        <v>116</v>
      </c>
      <c r="C71" s="87"/>
      <c r="D71" s="14" t="s">
        <v>25</v>
      </c>
      <c r="E71" s="85"/>
      <c r="F71" s="85"/>
      <c r="G71" s="85"/>
      <c r="H71" s="85"/>
      <c r="I71" s="85"/>
      <c r="J71" s="90"/>
      <c r="K71" s="85"/>
      <c r="L71" s="101"/>
      <c r="M71" s="85"/>
      <c r="N71" s="85"/>
      <c r="O71" s="85"/>
      <c r="P71" s="85"/>
      <c r="Q71" s="11"/>
    </row>
    <row r="72" spans="1:17" ht="21" x14ac:dyDescent="0.35">
      <c r="A72" s="87"/>
      <c r="B72" s="88" t="s">
        <v>117</v>
      </c>
      <c r="C72" s="87"/>
      <c r="D72" s="14"/>
      <c r="E72" s="85"/>
      <c r="F72" s="85"/>
      <c r="G72" s="85"/>
      <c r="H72" s="85"/>
      <c r="I72" s="85"/>
      <c r="J72" s="90"/>
      <c r="K72" s="85"/>
      <c r="L72" s="101"/>
      <c r="M72" s="85"/>
      <c r="N72" s="85"/>
      <c r="O72" s="85"/>
      <c r="P72" s="85"/>
      <c r="Q72" s="11"/>
    </row>
    <row r="73" spans="1:17" ht="21" x14ac:dyDescent="0.35">
      <c r="A73" s="87"/>
      <c r="B73" s="88"/>
      <c r="C73" s="87"/>
      <c r="D73" s="14"/>
      <c r="E73" s="85"/>
      <c r="F73" s="85"/>
      <c r="G73" s="85"/>
      <c r="H73" s="85"/>
      <c r="I73" s="85"/>
      <c r="J73" s="90"/>
      <c r="K73" s="85"/>
      <c r="L73" s="101"/>
      <c r="M73" s="85"/>
      <c r="N73" s="85"/>
      <c r="O73" s="85"/>
      <c r="P73" s="85"/>
      <c r="Q73" s="11"/>
    </row>
    <row r="74" spans="1:17" ht="21" x14ac:dyDescent="0.35">
      <c r="A74" s="87" t="s">
        <v>67</v>
      </c>
      <c r="B74" s="104" t="s">
        <v>118</v>
      </c>
      <c r="C74" s="89"/>
      <c r="D74" s="14"/>
      <c r="E74" s="86"/>
      <c r="F74" s="85"/>
      <c r="G74" s="85"/>
      <c r="H74" s="85"/>
      <c r="I74" s="86"/>
      <c r="J74" s="85"/>
      <c r="K74" s="85"/>
      <c r="L74" s="101"/>
      <c r="M74" s="85"/>
      <c r="N74" s="85"/>
      <c r="O74" s="85"/>
      <c r="P74" s="85"/>
      <c r="Q74" s="11"/>
    </row>
    <row r="75" spans="1:17" ht="21" x14ac:dyDescent="0.35">
      <c r="A75" s="87"/>
      <c r="B75" s="88" t="s">
        <v>119</v>
      </c>
      <c r="C75" s="89" t="s">
        <v>121</v>
      </c>
      <c r="D75" s="14" t="s">
        <v>24</v>
      </c>
      <c r="E75" s="86">
        <v>13000</v>
      </c>
      <c r="F75" s="85"/>
      <c r="G75" s="85"/>
      <c r="H75" s="85"/>
      <c r="I75" s="85"/>
      <c r="J75" s="90"/>
      <c r="K75" s="85"/>
      <c r="L75" s="101"/>
      <c r="M75" s="85"/>
      <c r="N75" s="85"/>
      <c r="O75" s="85"/>
      <c r="P75" s="85"/>
      <c r="Q75" s="11"/>
    </row>
    <row r="76" spans="1:17" ht="21" x14ac:dyDescent="0.35">
      <c r="A76" s="87"/>
      <c r="B76" s="88" t="s">
        <v>120</v>
      </c>
      <c r="C76" s="87"/>
      <c r="D76" s="14" t="s">
        <v>25</v>
      </c>
      <c r="E76" s="86"/>
      <c r="F76" s="85"/>
      <c r="G76" s="85"/>
      <c r="H76" s="85"/>
      <c r="I76" s="85"/>
      <c r="J76" s="90"/>
      <c r="K76" s="85"/>
      <c r="L76" s="101"/>
      <c r="M76" s="85"/>
      <c r="N76" s="85"/>
      <c r="O76" s="85"/>
      <c r="P76" s="85"/>
      <c r="Q76" s="11"/>
    </row>
    <row r="77" spans="1:17" ht="21" x14ac:dyDescent="0.35">
      <c r="A77" s="87"/>
      <c r="B77" s="88" t="s">
        <v>95</v>
      </c>
      <c r="C77" s="89"/>
      <c r="D77" s="14"/>
      <c r="E77" s="86"/>
      <c r="F77" s="85"/>
      <c r="G77" s="85"/>
      <c r="H77" s="85"/>
      <c r="I77" s="85"/>
      <c r="J77" s="85"/>
      <c r="K77" s="85"/>
      <c r="L77" s="101"/>
      <c r="M77" s="85"/>
      <c r="N77" s="85"/>
      <c r="O77" s="85"/>
      <c r="P77" s="85"/>
      <c r="Q77" s="11"/>
    </row>
    <row r="78" spans="1:17" ht="21" x14ac:dyDescent="0.35">
      <c r="A78" s="87"/>
      <c r="B78" s="88"/>
      <c r="C78" s="89"/>
      <c r="D78" s="14"/>
      <c r="E78" s="86"/>
      <c r="F78" s="85"/>
      <c r="G78" s="85"/>
      <c r="H78" s="85"/>
      <c r="I78" s="85"/>
      <c r="J78" s="85"/>
      <c r="K78" s="85"/>
      <c r="L78" s="101"/>
      <c r="M78" s="85"/>
      <c r="N78" s="85"/>
      <c r="O78" s="85"/>
      <c r="P78" s="85"/>
      <c r="Q78" s="11"/>
    </row>
    <row r="79" spans="1:17" ht="21" x14ac:dyDescent="0.35">
      <c r="A79" s="87" t="s">
        <v>97</v>
      </c>
      <c r="B79" s="104" t="s">
        <v>122</v>
      </c>
      <c r="C79" s="87"/>
      <c r="D79" s="14"/>
      <c r="E79" s="85"/>
      <c r="F79" s="85"/>
      <c r="G79" s="85"/>
      <c r="H79" s="85"/>
      <c r="I79" s="86"/>
      <c r="J79" s="85"/>
      <c r="K79" s="85"/>
      <c r="L79" s="101"/>
      <c r="M79" s="85"/>
      <c r="N79" s="85"/>
      <c r="O79" s="85"/>
      <c r="P79" s="85"/>
      <c r="Q79" s="11"/>
    </row>
    <row r="80" spans="1:17" ht="21" x14ac:dyDescent="0.35">
      <c r="A80" s="87"/>
      <c r="B80" s="88" t="s">
        <v>123</v>
      </c>
      <c r="C80" s="89" t="s">
        <v>127</v>
      </c>
      <c r="D80" s="14" t="s">
        <v>24</v>
      </c>
      <c r="E80" s="86">
        <v>986000</v>
      </c>
      <c r="F80" s="85"/>
      <c r="G80" s="85"/>
      <c r="H80" s="85"/>
      <c r="I80" s="85"/>
      <c r="J80" s="85"/>
      <c r="K80" s="85"/>
      <c r="L80" s="101"/>
      <c r="M80" s="85"/>
      <c r="N80" s="85"/>
      <c r="O80" s="85"/>
      <c r="P80" s="85"/>
      <c r="Q80" s="11"/>
    </row>
    <row r="81" spans="1:17" ht="21" x14ac:dyDescent="0.35">
      <c r="A81" s="87"/>
      <c r="B81" s="88" t="s">
        <v>124</v>
      </c>
      <c r="C81" s="89"/>
      <c r="D81" s="14" t="s">
        <v>25</v>
      </c>
      <c r="E81" s="85"/>
      <c r="F81" s="85"/>
      <c r="G81" s="85"/>
      <c r="H81" s="85"/>
      <c r="I81" s="85"/>
      <c r="J81" s="85"/>
      <c r="K81" s="85"/>
      <c r="L81" s="101"/>
      <c r="M81" s="85"/>
      <c r="N81" s="85"/>
      <c r="O81" s="85"/>
      <c r="P81" s="85"/>
      <c r="Q81" s="11"/>
    </row>
    <row r="82" spans="1:17" ht="21" x14ac:dyDescent="0.35">
      <c r="A82" s="87"/>
      <c r="B82" s="88" t="s">
        <v>125</v>
      </c>
      <c r="C82" s="89"/>
      <c r="D82" s="14"/>
      <c r="E82" s="85"/>
      <c r="F82" s="85"/>
      <c r="G82" s="85"/>
      <c r="H82" s="85"/>
      <c r="I82" s="85"/>
      <c r="J82" s="85"/>
      <c r="K82" s="85"/>
      <c r="L82" s="101"/>
      <c r="M82" s="85"/>
      <c r="N82" s="85"/>
      <c r="O82" s="85"/>
      <c r="P82" s="85"/>
      <c r="Q82" s="11"/>
    </row>
    <row r="83" spans="1:17" ht="21" x14ac:dyDescent="0.35">
      <c r="A83" s="87"/>
      <c r="B83" s="88" t="s">
        <v>126</v>
      </c>
      <c r="C83" s="89"/>
      <c r="D83" s="14"/>
      <c r="E83" s="86"/>
      <c r="F83" s="85"/>
      <c r="G83" s="85"/>
      <c r="H83" s="85"/>
      <c r="I83" s="85"/>
      <c r="J83" s="85"/>
      <c r="K83" s="85"/>
      <c r="L83" s="101"/>
      <c r="M83" s="85"/>
      <c r="N83" s="85"/>
      <c r="O83" s="85"/>
      <c r="P83" s="85"/>
      <c r="Q83" s="11"/>
    </row>
    <row r="84" spans="1:17" ht="21" x14ac:dyDescent="0.35">
      <c r="A84" s="87"/>
      <c r="B84" s="88"/>
      <c r="C84" s="89"/>
      <c r="D84" s="14"/>
      <c r="E84" s="86"/>
      <c r="F84" s="85"/>
      <c r="G84" s="85"/>
      <c r="H84" s="85"/>
      <c r="I84" s="86"/>
      <c r="J84" s="85"/>
      <c r="K84" s="85"/>
      <c r="L84" s="101"/>
      <c r="M84" s="85"/>
      <c r="N84" s="85"/>
      <c r="O84" s="85"/>
      <c r="P84" s="85"/>
      <c r="Q84" s="11"/>
    </row>
    <row r="85" spans="1:17" ht="21" x14ac:dyDescent="0.35">
      <c r="A85" s="126" t="s">
        <v>83</v>
      </c>
      <c r="B85" s="127"/>
      <c r="C85" s="105">
        <f>C70+C75+C80</f>
        <v>1161000</v>
      </c>
      <c r="D85" s="107"/>
      <c r="E85" s="105">
        <f>E70+E75+E80</f>
        <v>1161000</v>
      </c>
      <c r="F85" s="105">
        <f t="shared" ref="F85:P85" si="6">F70+F75+F80</f>
        <v>0</v>
      </c>
      <c r="G85" s="105">
        <f t="shared" si="6"/>
        <v>0</v>
      </c>
      <c r="H85" s="105">
        <f t="shared" si="6"/>
        <v>0</v>
      </c>
      <c r="I85" s="105">
        <f t="shared" si="6"/>
        <v>0</v>
      </c>
      <c r="J85" s="105">
        <f t="shared" si="6"/>
        <v>0</v>
      </c>
      <c r="K85" s="105">
        <f t="shared" si="6"/>
        <v>0</v>
      </c>
      <c r="L85" s="105">
        <f t="shared" si="6"/>
        <v>0</v>
      </c>
      <c r="M85" s="105">
        <f t="shared" si="6"/>
        <v>0</v>
      </c>
      <c r="N85" s="105">
        <f t="shared" si="6"/>
        <v>0</v>
      </c>
      <c r="O85" s="105">
        <f t="shared" si="6"/>
        <v>0</v>
      </c>
      <c r="P85" s="105">
        <f t="shared" si="6"/>
        <v>0</v>
      </c>
      <c r="Q85" s="11"/>
    </row>
    <row r="86" spans="1:17" ht="21" x14ac:dyDescent="0.35">
      <c r="A86" s="126" t="s">
        <v>84</v>
      </c>
      <c r="B86" s="127"/>
      <c r="C86" s="105"/>
      <c r="D86" s="107"/>
      <c r="E86" s="105">
        <f>E71+E76+E81</f>
        <v>0</v>
      </c>
      <c r="F86" s="105">
        <f t="shared" ref="F86:P86" si="7">F71+F76+F81</f>
        <v>0</v>
      </c>
      <c r="G86" s="105">
        <f t="shared" si="7"/>
        <v>0</v>
      </c>
      <c r="H86" s="105">
        <f t="shared" si="7"/>
        <v>0</v>
      </c>
      <c r="I86" s="105">
        <f t="shared" si="7"/>
        <v>0</v>
      </c>
      <c r="J86" s="105">
        <f t="shared" si="7"/>
        <v>0</v>
      </c>
      <c r="K86" s="105">
        <f t="shared" si="7"/>
        <v>0</v>
      </c>
      <c r="L86" s="105">
        <f t="shared" si="7"/>
        <v>0</v>
      </c>
      <c r="M86" s="105">
        <f t="shared" si="7"/>
        <v>0</v>
      </c>
      <c r="N86" s="105">
        <f t="shared" si="7"/>
        <v>0</v>
      </c>
      <c r="O86" s="105">
        <f t="shared" si="7"/>
        <v>0</v>
      </c>
      <c r="P86" s="105">
        <f t="shared" si="7"/>
        <v>0</v>
      </c>
      <c r="Q86" s="11"/>
    </row>
    <row r="87" spans="1:17" ht="21" x14ac:dyDescent="0.35">
      <c r="A87" s="113"/>
      <c r="B87" s="114"/>
      <c r="C87" s="86"/>
      <c r="D87" s="109"/>
      <c r="E87" s="86"/>
      <c r="F87" s="86"/>
      <c r="G87" s="86"/>
      <c r="H87" s="86"/>
      <c r="I87" s="110"/>
      <c r="J87" s="86"/>
      <c r="K87" s="111"/>
      <c r="L87" s="86"/>
      <c r="M87" s="86"/>
      <c r="N87" s="86"/>
      <c r="O87" s="86"/>
      <c r="P87" s="86"/>
      <c r="Q87" s="11"/>
    </row>
    <row r="88" spans="1:17" ht="21" x14ac:dyDescent="0.35">
      <c r="A88" s="113"/>
      <c r="B88" s="114"/>
      <c r="C88" s="86"/>
      <c r="D88" s="109"/>
      <c r="E88" s="86"/>
      <c r="F88" s="86"/>
      <c r="G88" s="86"/>
      <c r="H88" s="86"/>
      <c r="I88" s="110"/>
      <c r="J88" s="86"/>
      <c r="K88" s="111"/>
      <c r="L88" s="86"/>
      <c r="M88" s="86"/>
      <c r="N88" s="86"/>
      <c r="O88" s="86"/>
      <c r="P88" s="86"/>
      <c r="Q88" s="11"/>
    </row>
    <row r="89" spans="1:17" ht="21" x14ac:dyDescent="0.35">
      <c r="A89" s="113"/>
      <c r="B89" s="114"/>
      <c r="C89" s="86"/>
      <c r="D89" s="109"/>
      <c r="E89" s="86"/>
      <c r="F89" s="86"/>
      <c r="G89" s="86"/>
      <c r="H89" s="86"/>
      <c r="I89" s="110"/>
      <c r="J89" s="86"/>
      <c r="K89" s="111"/>
      <c r="L89" s="86"/>
      <c r="M89" s="86"/>
      <c r="N89" s="86"/>
      <c r="O89" s="86"/>
      <c r="P89" s="86"/>
      <c r="Q89" s="11"/>
    </row>
    <row r="90" spans="1:17" ht="21" x14ac:dyDescent="0.35">
      <c r="A90" s="113"/>
      <c r="B90" s="114"/>
      <c r="C90" s="86"/>
      <c r="D90" s="109"/>
      <c r="E90" s="86"/>
      <c r="F90" s="86"/>
      <c r="G90" s="86"/>
      <c r="H90" s="86"/>
      <c r="I90" s="110"/>
      <c r="J90" s="86"/>
      <c r="K90" s="111"/>
      <c r="L90" s="86"/>
      <c r="M90" s="86"/>
      <c r="N90" s="86"/>
      <c r="O90" s="86"/>
      <c r="P90" s="86"/>
      <c r="Q90" s="11"/>
    </row>
    <row r="91" spans="1:17" ht="21" x14ac:dyDescent="0.35">
      <c r="A91" s="6" t="s">
        <v>59</v>
      </c>
      <c r="B91" s="12"/>
      <c r="C91" s="13"/>
      <c r="D91" s="56"/>
      <c r="E91" s="65"/>
      <c r="F91" s="65"/>
      <c r="G91" s="65"/>
      <c r="H91" s="65"/>
      <c r="I91" s="66"/>
      <c r="J91" s="67"/>
      <c r="K91" s="68"/>
      <c r="L91" s="99"/>
      <c r="M91" s="65"/>
      <c r="N91" s="65"/>
      <c r="O91" s="55"/>
      <c r="P91" s="55"/>
      <c r="Q91" s="11"/>
    </row>
    <row r="92" spans="1:17" ht="21" x14ac:dyDescent="0.35">
      <c r="A92" s="6" t="s">
        <v>60</v>
      </c>
      <c r="B92" s="12"/>
      <c r="C92" s="13"/>
      <c r="D92" s="56"/>
      <c r="E92" s="65"/>
      <c r="F92" s="65"/>
      <c r="G92" s="65"/>
      <c r="H92" s="65"/>
      <c r="I92" s="66"/>
      <c r="J92" s="67"/>
      <c r="K92" s="68"/>
      <c r="L92" s="99"/>
      <c r="M92" s="65"/>
      <c r="N92" s="65"/>
      <c r="O92" s="55"/>
      <c r="P92" s="55"/>
      <c r="Q92" s="11"/>
    </row>
    <row r="93" spans="1:17" ht="21" x14ac:dyDescent="0.35">
      <c r="A93" s="6" t="s">
        <v>61</v>
      </c>
      <c r="B93" s="12"/>
      <c r="C93" s="13"/>
      <c r="D93" s="56"/>
      <c r="E93" s="65"/>
      <c r="F93" s="65"/>
      <c r="G93" s="65"/>
      <c r="H93" s="65"/>
      <c r="I93" s="66"/>
      <c r="J93" s="67"/>
      <c r="K93" s="68"/>
      <c r="L93" s="99"/>
      <c r="M93" s="65"/>
      <c r="N93" s="65"/>
      <c r="O93" s="55"/>
      <c r="P93" s="55"/>
      <c r="Q93" s="11"/>
    </row>
    <row r="94" spans="1:17" ht="21" x14ac:dyDescent="0.35">
      <c r="A94" s="17" t="s">
        <v>26</v>
      </c>
      <c r="B94" s="17"/>
      <c r="C94" s="17"/>
      <c r="D94" s="55"/>
      <c r="E94" s="55"/>
      <c r="F94" s="55"/>
      <c r="G94" s="55"/>
      <c r="H94" s="55"/>
      <c r="I94" s="69"/>
      <c r="J94" s="70"/>
      <c r="K94" s="71"/>
      <c r="L94" s="102"/>
      <c r="M94" s="55"/>
      <c r="N94" s="55"/>
      <c r="O94" s="55"/>
      <c r="P94" s="55"/>
      <c r="Q94" s="11"/>
    </row>
    <row r="95" spans="1:17" ht="21" x14ac:dyDescent="0.35">
      <c r="A95" s="6" t="s">
        <v>28</v>
      </c>
      <c r="B95" s="17"/>
      <c r="C95" s="17"/>
      <c r="D95" s="55"/>
      <c r="E95" s="55"/>
      <c r="F95" s="55"/>
      <c r="G95" s="55"/>
      <c r="H95" s="55"/>
      <c r="I95" s="69"/>
      <c r="J95" s="70"/>
      <c r="K95" s="71"/>
      <c r="L95" s="102"/>
      <c r="M95" s="55"/>
      <c r="N95" s="55"/>
      <c r="O95" s="55"/>
      <c r="P95" s="55"/>
      <c r="Q95" s="11"/>
    </row>
    <row r="96" spans="1:17" ht="21" x14ac:dyDescent="0.35">
      <c r="A96" s="16">
        <v>1</v>
      </c>
      <c r="B96" s="17" t="s">
        <v>50</v>
      </c>
      <c r="C96" s="18">
        <v>43200</v>
      </c>
      <c r="D96" s="18" t="s">
        <v>24</v>
      </c>
      <c r="E96" s="26">
        <v>10800</v>
      </c>
      <c r="F96" s="26">
        <v>0</v>
      </c>
      <c r="G96" s="26">
        <v>0</v>
      </c>
      <c r="H96" s="26">
        <v>10800</v>
      </c>
      <c r="I96" s="26">
        <v>0</v>
      </c>
      <c r="J96" s="26">
        <v>0</v>
      </c>
      <c r="K96" s="26">
        <v>10800</v>
      </c>
      <c r="L96" s="98"/>
      <c r="M96" s="26">
        <v>0</v>
      </c>
      <c r="N96" s="26">
        <v>10800</v>
      </c>
      <c r="O96" s="26">
        <v>0</v>
      </c>
      <c r="P96" s="26">
        <v>0</v>
      </c>
      <c r="Q96" s="11"/>
    </row>
    <row r="97" spans="1:17" ht="21" x14ac:dyDescent="0.35">
      <c r="A97" s="16"/>
      <c r="B97" s="17" t="s">
        <v>51</v>
      </c>
      <c r="C97" s="18">
        <v>0</v>
      </c>
      <c r="D97" s="18" t="s">
        <v>25</v>
      </c>
      <c r="E97" s="26"/>
      <c r="F97" s="26">
        <v>1000</v>
      </c>
      <c r="G97" s="26"/>
      <c r="H97" s="26"/>
      <c r="I97" s="26"/>
      <c r="J97" s="26"/>
      <c r="K97" s="26"/>
      <c r="L97" s="98"/>
      <c r="M97" s="26"/>
      <c r="N97" s="26"/>
      <c r="O97" s="26"/>
      <c r="P97" s="26"/>
      <c r="Q97" s="11"/>
    </row>
    <row r="98" spans="1:17" ht="21" x14ac:dyDescent="0.35">
      <c r="A98" s="126" t="s">
        <v>83</v>
      </c>
      <c r="B98" s="127"/>
      <c r="C98" s="105">
        <f>C96</f>
        <v>43200</v>
      </c>
      <c r="D98" s="107"/>
      <c r="E98" s="105">
        <f>E96</f>
        <v>10800</v>
      </c>
      <c r="F98" s="105">
        <f t="shared" ref="F98:P98" si="8">F96</f>
        <v>0</v>
      </c>
      <c r="G98" s="105">
        <f t="shared" si="8"/>
        <v>0</v>
      </c>
      <c r="H98" s="105">
        <f t="shared" si="8"/>
        <v>10800</v>
      </c>
      <c r="I98" s="105">
        <f t="shared" si="8"/>
        <v>0</v>
      </c>
      <c r="J98" s="105">
        <f t="shared" si="8"/>
        <v>0</v>
      </c>
      <c r="K98" s="105">
        <f t="shared" si="8"/>
        <v>10800</v>
      </c>
      <c r="L98" s="105">
        <f t="shared" si="8"/>
        <v>0</v>
      </c>
      <c r="M98" s="105">
        <f t="shared" si="8"/>
        <v>0</v>
      </c>
      <c r="N98" s="105">
        <f t="shared" si="8"/>
        <v>10800</v>
      </c>
      <c r="O98" s="105">
        <f t="shared" si="8"/>
        <v>0</v>
      </c>
      <c r="P98" s="105">
        <f t="shared" si="8"/>
        <v>0</v>
      </c>
      <c r="Q98" s="11"/>
    </row>
    <row r="99" spans="1:17" ht="21" x14ac:dyDescent="0.35">
      <c r="A99" s="126" t="s">
        <v>84</v>
      </c>
      <c r="B99" s="127"/>
      <c r="C99" s="105">
        <f>C97</f>
        <v>0</v>
      </c>
      <c r="D99" s="107"/>
      <c r="E99" s="105">
        <f>E97</f>
        <v>0</v>
      </c>
      <c r="F99" s="105">
        <f t="shared" ref="F99:P99" si="9">F97</f>
        <v>1000</v>
      </c>
      <c r="G99" s="105">
        <f t="shared" si="9"/>
        <v>0</v>
      </c>
      <c r="H99" s="105">
        <f t="shared" si="9"/>
        <v>0</v>
      </c>
      <c r="I99" s="105">
        <f t="shared" si="9"/>
        <v>0</v>
      </c>
      <c r="J99" s="105">
        <f t="shared" si="9"/>
        <v>0</v>
      </c>
      <c r="K99" s="105">
        <f t="shared" si="9"/>
        <v>0</v>
      </c>
      <c r="L99" s="105">
        <f t="shared" si="9"/>
        <v>0</v>
      </c>
      <c r="M99" s="105">
        <f t="shared" si="9"/>
        <v>0</v>
      </c>
      <c r="N99" s="105">
        <f t="shared" si="9"/>
        <v>0</v>
      </c>
      <c r="O99" s="105">
        <f t="shared" si="9"/>
        <v>0</v>
      </c>
      <c r="P99" s="105">
        <f t="shared" si="9"/>
        <v>0</v>
      </c>
      <c r="Q99" s="11"/>
    </row>
    <row r="100" spans="1:17" ht="21" x14ac:dyDescent="0.35">
      <c r="A100" s="113"/>
      <c r="B100" s="114"/>
      <c r="C100" s="118"/>
      <c r="D100" s="119"/>
      <c r="E100" s="86"/>
      <c r="F100" s="86"/>
      <c r="G100" s="86"/>
      <c r="H100" s="86"/>
      <c r="I100" s="110"/>
      <c r="J100" s="86"/>
      <c r="K100" s="111"/>
      <c r="L100" s="86"/>
      <c r="M100" s="86"/>
      <c r="N100" s="86"/>
      <c r="O100" s="86"/>
      <c r="P100" s="86"/>
      <c r="Q100" s="11"/>
    </row>
    <row r="101" spans="1:17" ht="21" x14ac:dyDescent="0.35">
      <c r="A101" s="6" t="s">
        <v>62</v>
      </c>
      <c r="B101" s="80"/>
      <c r="C101" s="81"/>
      <c r="D101" s="12"/>
      <c r="E101" s="26"/>
      <c r="F101" s="26"/>
      <c r="G101" s="26"/>
      <c r="H101" s="26"/>
      <c r="I101" s="36"/>
      <c r="J101" s="26"/>
      <c r="K101" s="38"/>
      <c r="L101" s="98"/>
      <c r="M101" s="26"/>
      <c r="N101" s="26"/>
      <c r="O101" s="26"/>
      <c r="P101" s="26"/>
      <c r="Q101" s="11"/>
    </row>
    <row r="102" spans="1:17" ht="21" x14ac:dyDescent="0.35">
      <c r="A102" s="82" t="s">
        <v>63</v>
      </c>
      <c r="B102" s="80"/>
      <c r="C102" s="81"/>
      <c r="D102" s="12"/>
      <c r="E102" s="26"/>
      <c r="F102" s="26"/>
      <c r="G102" s="26"/>
      <c r="H102" s="26"/>
      <c r="I102" s="36"/>
      <c r="J102" s="26"/>
      <c r="K102" s="38"/>
      <c r="L102" s="98"/>
      <c r="M102" s="26"/>
      <c r="N102" s="26"/>
      <c r="O102" s="26"/>
      <c r="P102" s="26"/>
      <c r="Q102" s="11"/>
    </row>
    <row r="103" spans="1:17" ht="21" x14ac:dyDescent="0.35">
      <c r="A103" s="7" t="s">
        <v>26</v>
      </c>
      <c r="B103" s="17"/>
      <c r="C103" s="8"/>
      <c r="D103" s="12"/>
      <c r="E103" s="26"/>
      <c r="F103" s="26"/>
      <c r="G103" s="26"/>
      <c r="H103" s="26"/>
      <c r="I103" s="36"/>
      <c r="J103" s="26"/>
      <c r="K103" s="38"/>
      <c r="L103" s="98"/>
      <c r="M103" s="26"/>
      <c r="N103" s="26"/>
      <c r="O103" s="26"/>
      <c r="P103" s="26"/>
      <c r="Q103" s="11"/>
    </row>
    <row r="104" spans="1:17" ht="21" x14ac:dyDescent="0.35">
      <c r="A104" s="6" t="s">
        <v>28</v>
      </c>
      <c r="B104" s="17"/>
      <c r="C104" s="8"/>
      <c r="D104" s="12"/>
      <c r="E104" s="26"/>
      <c r="F104" s="26"/>
      <c r="G104" s="26"/>
      <c r="H104" s="26"/>
      <c r="I104" s="36"/>
      <c r="J104" s="26"/>
      <c r="K104" s="38"/>
      <c r="L104" s="98"/>
      <c r="M104" s="26"/>
      <c r="N104" s="26"/>
      <c r="O104" s="26"/>
      <c r="P104" s="26"/>
      <c r="Q104" s="11"/>
    </row>
    <row r="105" spans="1:17" ht="21" x14ac:dyDescent="0.35">
      <c r="A105" s="82">
        <v>1</v>
      </c>
      <c r="B105" s="17" t="s">
        <v>111</v>
      </c>
      <c r="C105" s="116">
        <v>5000</v>
      </c>
      <c r="D105" s="12" t="s">
        <v>24</v>
      </c>
      <c r="E105" s="26">
        <v>5000</v>
      </c>
      <c r="F105" s="26"/>
      <c r="G105" s="26"/>
      <c r="H105" s="26"/>
      <c r="I105" s="36"/>
      <c r="J105" s="26"/>
      <c r="K105" s="38"/>
      <c r="L105" s="98"/>
      <c r="M105" s="26"/>
      <c r="N105" s="26"/>
      <c r="O105" s="26"/>
      <c r="P105" s="26"/>
      <c r="Q105" s="11"/>
    </row>
    <row r="106" spans="1:17" ht="21" x14ac:dyDescent="0.35">
      <c r="A106" s="82"/>
      <c r="B106" s="17" t="s">
        <v>112</v>
      </c>
      <c r="C106" s="116"/>
      <c r="D106" s="12" t="s">
        <v>25</v>
      </c>
      <c r="E106" s="26"/>
      <c r="F106" s="26"/>
      <c r="G106" s="26"/>
      <c r="H106" s="26"/>
      <c r="I106" s="36"/>
      <c r="J106" s="26"/>
      <c r="K106" s="38"/>
      <c r="L106" s="98"/>
      <c r="M106" s="26"/>
      <c r="N106" s="26"/>
      <c r="O106" s="26"/>
      <c r="P106" s="26"/>
      <c r="Q106" s="11"/>
    </row>
    <row r="107" spans="1:17" ht="21" x14ac:dyDescent="0.35">
      <c r="A107" s="82"/>
      <c r="B107" s="80"/>
      <c r="C107" s="116"/>
      <c r="D107" s="117"/>
      <c r="E107" s="26"/>
      <c r="F107" s="26"/>
      <c r="G107" s="26"/>
      <c r="H107" s="26"/>
      <c r="I107" s="36"/>
      <c r="J107" s="26"/>
      <c r="K107" s="38"/>
      <c r="L107" s="98"/>
      <c r="M107" s="26"/>
      <c r="N107" s="26"/>
      <c r="O107" s="26"/>
      <c r="P107" s="26"/>
      <c r="Q107" s="11"/>
    </row>
    <row r="108" spans="1:17" ht="21" x14ac:dyDescent="0.35">
      <c r="A108" s="126" t="s">
        <v>83</v>
      </c>
      <c r="B108" s="127"/>
      <c r="C108" s="105">
        <f>C105</f>
        <v>5000</v>
      </c>
      <c r="D108" s="107"/>
      <c r="E108" s="105">
        <f>E105</f>
        <v>5000</v>
      </c>
      <c r="F108" s="105">
        <f t="shared" ref="F108:P108" si="10">F105</f>
        <v>0</v>
      </c>
      <c r="G108" s="105">
        <f t="shared" si="10"/>
        <v>0</v>
      </c>
      <c r="H108" s="105">
        <f t="shared" si="10"/>
        <v>0</v>
      </c>
      <c r="I108" s="105">
        <f t="shared" si="10"/>
        <v>0</v>
      </c>
      <c r="J108" s="105">
        <f t="shared" si="10"/>
        <v>0</v>
      </c>
      <c r="K108" s="105">
        <f t="shared" si="10"/>
        <v>0</v>
      </c>
      <c r="L108" s="105">
        <f t="shared" si="10"/>
        <v>0</v>
      </c>
      <c r="M108" s="105">
        <f t="shared" si="10"/>
        <v>0</v>
      </c>
      <c r="N108" s="105">
        <f t="shared" si="10"/>
        <v>0</v>
      </c>
      <c r="O108" s="105">
        <f t="shared" si="10"/>
        <v>0</v>
      </c>
      <c r="P108" s="105">
        <f t="shared" si="10"/>
        <v>0</v>
      </c>
      <c r="Q108" s="11"/>
    </row>
    <row r="109" spans="1:17" ht="21" x14ac:dyDescent="0.35">
      <c r="A109" s="126" t="s">
        <v>84</v>
      </c>
      <c r="B109" s="127"/>
      <c r="C109" s="105"/>
      <c r="D109" s="107"/>
      <c r="E109" s="105">
        <f>E106</f>
        <v>0</v>
      </c>
      <c r="F109" s="105">
        <f t="shared" ref="F109:P109" si="11">F106</f>
        <v>0</v>
      </c>
      <c r="G109" s="105">
        <f t="shared" si="11"/>
        <v>0</v>
      </c>
      <c r="H109" s="105">
        <f t="shared" si="11"/>
        <v>0</v>
      </c>
      <c r="I109" s="105">
        <f t="shared" si="11"/>
        <v>0</v>
      </c>
      <c r="J109" s="105">
        <f t="shared" si="11"/>
        <v>0</v>
      </c>
      <c r="K109" s="105">
        <f t="shared" si="11"/>
        <v>0</v>
      </c>
      <c r="L109" s="105">
        <f t="shared" si="11"/>
        <v>0</v>
      </c>
      <c r="M109" s="105">
        <f t="shared" si="11"/>
        <v>0</v>
      </c>
      <c r="N109" s="105">
        <f t="shared" si="11"/>
        <v>0</v>
      </c>
      <c r="O109" s="105">
        <f t="shared" si="11"/>
        <v>0</v>
      </c>
      <c r="P109" s="105">
        <f t="shared" si="11"/>
        <v>0</v>
      </c>
      <c r="Q109" s="11"/>
    </row>
    <row r="110" spans="1:17" ht="21" x14ac:dyDescent="0.35">
      <c r="A110" s="126" t="s">
        <v>142</v>
      </c>
      <c r="B110" s="127"/>
      <c r="C110" s="83"/>
      <c r="D110" s="12"/>
      <c r="E110" s="58">
        <f>E109+E99+E86+E66+E55+E16</f>
        <v>0</v>
      </c>
      <c r="F110" s="58">
        <f t="shared" ref="F110:P110" si="12">F109+F99+F86+F66+F55+F16</f>
        <v>31702.95</v>
      </c>
      <c r="G110" s="58">
        <f t="shared" si="12"/>
        <v>0</v>
      </c>
      <c r="H110" s="58">
        <f t="shared" si="12"/>
        <v>0</v>
      </c>
      <c r="I110" s="58">
        <f t="shared" si="12"/>
        <v>0</v>
      </c>
      <c r="J110" s="58">
        <f t="shared" si="12"/>
        <v>0</v>
      </c>
      <c r="K110" s="58">
        <f t="shared" si="12"/>
        <v>0</v>
      </c>
      <c r="L110" s="58">
        <f t="shared" si="12"/>
        <v>0</v>
      </c>
      <c r="M110" s="58">
        <f t="shared" si="12"/>
        <v>0</v>
      </c>
      <c r="N110" s="58">
        <f t="shared" si="12"/>
        <v>0</v>
      </c>
      <c r="O110" s="58">
        <f t="shared" si="12"/>
        <v>0</v>
      </c>
      <c r="P110" s="58">
        <f t="shared" si="12"/>
        <v>0</v>
      </c>
      <c r="Q110" s="11"/>
    </row>
    <row r="111" spans="1:17" ht="21" x14ac:dyDescent="0.35">
      <c r="Q111" s="11"/>
    </row>
    <row r="112" spans="1:17" ht="21" x14ac:dyDescent="0.35">
      <c r="Q112" s="11"/>
    </row>
  </sheetData>
  <mergeCells count="20">
    <mergeCell ref="A110:B110"/>
    <mergeCell ref="A16:B16"/>
    <mergeCell ref="A54:B54"/>
    <mergeCell ref="A55:B55"/>
    <mergeCell ref="A2:Q2"/>
    <mergeCell ref="A3:Q3"/>
    <mergeCell ref="A4:Q4"/>
    <mergeCell ref="E5:G5"/>
    <mergeCell ref="H5:J5"/>
    <mergeCell ref="K5:M5"/>
    <mergeCell ref="N5:P5"/>
    <mergeCell ref="A108:B108"/>
    <mergeCell ref="A109:B109"/>
    <mergeCell ref="A65:B65"/>
    <mergeCell ref="A66:B66"/>
    <mergeCell ref="A85:B85"/>
    <mergeCell ref="A86:B86"/>
    <mergeCell ref="A98:B98"/>
    <mergeCell ref="A99:B99"/>
    <mergeCell ref="A15:B15"/>
  </mergeCells>
  <pageMargins left="0.23622047244094491" right="0.23622047244094491" top="0.74803149606299213" bottom="0.74803149606299213" header="0.31496062992125984" footer="0.31496062992125984"/>
  <pageSetup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แผนใช้เงิน 61 จังหวัด</vt:lpstr>
      <vt:lpstr>แผนใช้เงิน 61 สาขาเดชอุดม</vt:lpstr>
      <vt:lpstr>'แผนใช้เงิน 61 จังหวัด'!Print_Titles</vt:lpstr>
      <vt:lpstr>'แผนใช้เงิน 61 สาขาเดชอุดม'!Print_Titles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2018-03-13T01:38:35Z</dcterms:modified>
</cp:coreProperties>
</file>